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315" yWindow="105" windowWidth="6030" windowHeight="8010"/>
  </bookViews>
  <sheets>
    <sheet name="Kvalifikációk" sheetId="3" r:id="rId1"/>
    <sheet name="Döntők" sheetId="1" r:id="rId2"/>
    <sheet name="TOP 16 Tree" sheetId="2" r:id="rId3"/>
  </sheets>
  <externalReferences>
    <externalReference r:id="rId4"/>
  </externalReferences>
  <calcPr calcId="114210"/>
</workbook>
</file>

<file path=xl/calcChain.xml><?xml version="1.0" encoding="utf-8"?>
<calcChain xmlns="http://schemas.openxmlformats.org/spreadsheetml/2006/main">
  <c r="T45" i="2"/>
  <c r="B45"/>
  <c r="T44"/>
  <c r="S44"/>
  <c r="C44"/>
  <c r="B44"/>
  <c r="T40"/>
  <c r="B40"/>
  <c r="T39"/>
  <c r="S39"/>
  <c r="C39"/>
  <c r="B39"/>
  <c r="T35"/>
  <c r="B35"/>
  <c r="T34"/>
  <c r="S34"/>
  <c r="C34"/>
  <c r="B34"/>
  <c r="T30"/>
  <c r="B30"/>
  <c r="T29"/>
  <c r="S29"/>
  <c r="C29"/>
  <c r="B29"/>
  <c r="T22"/>
  <c r="B22"/>
  <c r="T21"/>
  <c r="S21"/>
  <c r="C21"/>
  <c r="B21"/>
  <c r="T17"/>
  <c r="B17"/>
  <c r="T16"/>
  <c r="S16"/>
  <c r="C16"/>
  <c r="B16"/>
  <c r="T12"/>
  <c r="B12"/>
  <c r="T11"/>
  <c r="S11"/>
  <c r="C11"/>
  <c r="B11"/>
  <c r="T7"/>
  <c r="B7"/>
  <c r="T6"/>
  <c r="S6"/>
  <c r="C6"/>
  <c r="B6"/>
  <c r="L3" i="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2"/>
  <c r="N17"/>
  <c r="O69" i="1"/>
  <c r="O68"/>
  <c r="O66"/>
  <c r="M69"/>
  <c r="M68"/>
  <c r="M67"/>
  <c r="O67"/>
  <c r="M66"/>
  <c r="O64"/>
  <c r="O63"/>
  <c r="O62"/>
  <c r="O61"/>
  <c r="M64"/>
  <c r="M63"/>
  <c r="M62"/>
  <c r="M61"/>
  <c r="O59"/>
  <c r="O57"/>
  <c r="O56"/>
  <c r="O55"/>
  <c r="O54"/>
  <c r="O52"/>
  <c r="M59"/>
  <c r="M58"/>
  <c r="O58"/>
  <c r="P58"/>
  <c r="M57"/>
  <c r="M56"/>
  <c r="M55"/>
  <c r="M54"/>
  <c r="M53"/>
  <c r="O53"/>
  <c r="M52"/>
  <c r="O50"/>
  <c r="O49"/>
  <c r="O42"/>
  <c r="O47"/>
  <c r="O46"/>
  <c r="O44"/>
  <c r="O39"/>
  <c r="O38"/>
  <c r="O37"/>
  <c r="O36"/>
  <c r="O35"/>
  <c r="M50"/>
  <c r="M49"/>
  <c r="M48"/>
  <c r="O48"/>
  <c r="M47"/>
  <c r="M46"/>
  <c r="M45"/>
  <c r="O45"/>
  <c r="M44"/>
  <c r="M43"/>
  <c r="O43"/>
  <c r="M42"/>
  <c r="M41"/>
  <c r="M40"/>
  <c r="O40"/>
  <c r="M39"/>
  <c r="M38"/>
  <c r="M37"/>
  <c r="M36"/>
  <c r="M35"/>
  <c r="M4"/>
  <c r="O4"/>
  <c r="M5"/>
  <c r="O5"/>
  <c r="M6"/>
  <c r="O6"/>
  <c r="M7"/>
  <c r="O7"/>
  <c r="M8"/>
  <c r="O8"/>
  <c r="M9"/>
  <c r="O9"/>
  <c r="M10"/>
  <c r="O10"/>
  <c r="M11"/>
  <c r="O11"/>
  <c r="M12"/>
  <c r="O12"/>
  <c r="M13"/>
  <c r="O13"/>
  <c r="M14"/>
  <c r="O14"/>
  <c r="M15"/>
  <c r="O15"/>
  <c r="M16"/>
  <c r="O16"/>
  <c r="M17"/>
  <c r="O17"/>
  <c r="M18"/>
  <c r="O18"/>
  <c r="M19"/>
  <c r="O19"/>
  <c r="M20"/>
  <c r="O20"/>
  <c r="M21"/>
  <c r="O21"/>
  <c r="M22"/>
  <c r="O22"/>
  <c r="M23"/>
  <c r="O23"/>
  <c r="M24"/>
  <c r="O24"/>
  <c r="M25"/>
  <c r="O25"/>
  <c r="M26"/>
  <c r="O26"/>
  <c r="P26"/>
  <c r="M27"/>
  <c r="O27"/>
  <c r="M28"/>
  <c r="O28"/>
  <c r="M29"/>
  <c r="O29"/>
  <c r="M30"/>
  <c r="O30"/>
  <c r="P30"/>
  <c r="M31"/>
  <c r="O31"/>
  <c r="M32"/>
  <c r="O32"/>
  <c r="M33"/>
  <c r="O33"/>
  <c r="M3"/>
  <c r="O3"/>
  <c r="O2"/>
  <c r="M2"/>
  <c r="P56"/>
  <c r="P24"/>
  <c r="P22"/>
  <c r="P14"/>
  <c r="P68"/>
  <c r="P66"/>
  <c r="P49"/>
  <c r="P45"/>
  <c r="P6"/>
  <c r="P2"/>
  <c r="P32"/>
  <c r="P28"/>
  <c r="P16"/>
  <c r="P12"/>
  <c r="P8"/>
  <c r="P4"/>
  <c r="P20"/>
  <c r="P18"/>
  <c r="P10"/>
  <c r="P61"/>
  <c r="P63"/>
  <c r="P54"/>
  <c r="P47"/>
  <c r="P43"/>
  <c r="P39"/>
  <c r="P52"/>
  <c r="P37"/>
  <c r="P35"/>
  <c r="N3" i="3"/>
  <c r="N4"/>
  <c r="N5"/>
  <c r="N11"/>
  <c r="N12"/>
  <c r="N13"/>
  <c r="N14"/>
  <c r="N15"/>
  <c r="N16"/>
  <c r="O16"/>
  <c r="N18"/>
  <c r="N19"/>
  <c r="N20"/>
  <c r="N21"/>
  <c r="N22"/>
  <c r="N23"/>
  <c r="N24"/>
  <c r="N25"/>
  <c r="N26"/>
  <c r="N27"/>
  <c r="N28"/>
  <c r="N29"/>
  <c r="N2"/>
  <c r="N6"/>
  <c r="N7"/>
  <c r="N8"/>
  <c r="N9"/>
  <c r="N10"/>
  <c r="O8"/>
  <c r="O12"/>
  <c r="O28"/>
  <c r="O24"/>
  <c r="O22"/>
  <c r="O18"/>
  <c r="O26"/>
  <c r="O20"/>
  <c r="O14"/>
  <c r="O10"/>
  <c r="O6"/>
  <c r="O2"/>
  <c r="O4"/>
</calcChain>
</file>

<file path=xl/sharedStrings.xml><?xml version="1.0" encoding="utf-8"?>
<sst xmlns="http://schemas.openxmlformats.org/spreadsheetml/2006/main" count="400" uniqueCount="78">
  <si>
    <t>Magyar Tamás</t>
  </si>
  <si>
    <t>A</t>
  </si>
  <si>
    <t>B</t>
  </si>
  <si>
    <t>T  O  P     1  6</t>
  </si>
  <si>
    <t>T  O  P    8</t>
  </si>
  <si>
    <t>T  O  P   4</t>
  </si>
  <si>
    <t>TOP16</t>
  </si>
  <si>
    <t>TOP8</t>
  </si>
  <si>
    <t>TOP4</t>
  </si>
  <si>
    <t>Gymball</t>
  </si>
  <si>
    <t>Pályaelem</t>
  </si>
  <si>
    <t>Beugrás</t>
  </si>
  <si>
    <t>DTH</t>
  </si>
  <si>
    <t>Megállás</t>
  </si>
  <si>
    <t>Hiba / pálya</t>
  </si>
  <si>
    <t>Szabó Tamás</t>
  </si>
  <si>
    <t>Név:</t>
  </si>
  <si>
    <t>Kategória:</t>
  </si>
  <si>
    <t>Rajtszám:</t>
  </si>
  <si>
    <t>Futam:</t>
  </si>
  <si>
    <t>Pálya:</t>
  </si>
  <si>
    <t>Netto idő:</t>
  </si>
  <si>
    <t>Brutto idő:</t>
  </si>
  <si>
    <t>Össz idő:</t>
  </si>
  <si>
    <t>Továbbjutó</t>
  </si>
  <si>
    <t>K V A L I F I K Á C I Ó K</t>
  </si>
  <si>
    <t>Street</t>
  </si>
  <si>
    <t>Sajt</t>
  </si>
  <si>
    <t>Kenyeres András</t>
  </si>
  <si>
    <t>Szőke Ákos</t>
  </si>
  <si>
    <t>DQ</t>
  </si>
  <si>
    <t>Földesi István</t>
  </si>
  <si>
    <t>Cselőtei Csaba</t>
  </si>
  <si>
    <t>Schürlein Ferenc</t>
  </si>
  <si>
    <t>Kálózi Péter</t>
  </si>
  <si>
    <t>NO</t>
  </si>
  <si>
    <t>DÖNTŐ</t>
  </si>
  <si>
    <t>Túróczi Árpád</t>
  </si>
  <si>
    <t>1. HELYEZETT</t>
  </si>
  <si>
    <t>TOP4 NYERTES</t>
  </si>
  <si>
    <t>2. HELYEZETT</t>
  </si>
  <si>
    <t>3. HELYEZETT</t>
  </si>
  <si>
    <t>TOP4 VESZTES</t>
  </si>
  <si>
    <t>4. HELYEZETT</t>
  </si>
  <si>
    <t>Döntő</t>
  </si>
  <si>
    <t>3. hely</t>
  </si>
  <si>
    <t>Kieső</t>
  </si>
  <si>
    <t>4. hely</t>
  </si>
  <si>
    <t>2. hely</t>
  </si>
  <si>
    <t>1. hely</t>
  </si>
  <si>
    <t>Kvalifikációs sorrend:</t>
  </si>
  <si>
    <t>Stölkler Csaba</t>
  </si>
  <si>
    <t>SemiPro</t>
  </si>
  <si>
    <t>Pro</t>
  </si>
  <si>
    <t>Tas Máté</t>
  </si>
  <si>
    <t>Cselőtei Nikó</t>
  </si>
  <si>
    <t>Bauer Bence</t>
  </si>
  <si>
    <t>Pályatév / elh.</t>
  </si>
  <si>
    <t>Pályatév. / elh.</t>
  </si>
  <si>
    <t>Féltengely</t>
  </si>
  <si>
    <t xml:space="preserve">Túróczi Árpád </t>
  </si>
  <si>
    <t>Végső Összecsapás Tököl - Gymkhana Országos Bajnokság harmadik forduló:</t>
  </si>
  <si>
    <t>Kval</t>
  </si>
  <si>
    <t>Győzelem</t>
  </si>
  <si>
    <t>MBK</t>
  </si>
  <si>
    <t>Schürlein</t>
  </si>
  <si>
    <t>Magyar</t>
  </si>
  <si>
    <t>Bauer</t>
  </si>
  <si>
    <t>Szőke</t>
  </si>
  <si>
    <t>PRO</t>
  </si>
  <si>
    <t>SPRO</t>
  </si>
  <si>
    <t>Turóczi</t>
  </si>
  <si>
    <t>Földesi</t>
  </si>
  <si>
    <t>Kenyeres</t>
  </si>
  <si>
    <t>Szabó</t>
  </si>
  <si>
    <t>P</t>
  </si>
  <si>
    <t>SP</t>
  </si>
  <si>
    <t>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</si>
</sst>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20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1"/>
      <color indexed="13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8"/>
      <color indexed="13"/>
      <name val="Times New Roman"/>
      <family val="1"/>
      <charset val="238"/>
    </font>
    <font>
      <sz val="8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10" xfId="0" applyFill="1" applyBorder="1" applyAlignment="1"/>
    <xf numFmtId="0" fontId="0" fillId="4" borderId="11" xfId="0" applyFill="1" applyBorder="1" applyAlignme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7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 textRotation="90" wrapText="1"/>
    </xf>
    <xf numFmtId="0" fontId="0" fillId="3" borderId="2" xfId="0" applyFill="1" applyBorder="1" applyAlignment="1">
      <alignment horizontal="center"/>
    </xf>
    <xf numFmtId="0" fontId="0" fillId="4" borderId="0" xfId="0" applyFill="1"/>
    <xf numFmtId="0" fontId="5" fillId="0" borderId="2" xfId="0" applyFont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8" fillId="8" borderId="26" xfId="0" applyFont="1" applyFill="1" applyBorder="1" applyAlignment="1">
      <alignment horizontal="center" vertical="center" textRotation="90" wrapText="1"/>
    </xf>
    <xf numFmtId="0" fontId="2" fillId="4" borderId="2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29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2" fillId="4" borderId="28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/>
    </xf>
    <xf numFmtId="0" fontId="10" fillId="10" borderId="35" xfId="0" applyFont="1" applyFill="1" applyBorder="1" applyAlignment="1">
      <alignment horizontal="center" vertical="center" textRotation="90"/>
    </xf>
    <xf numFmtId="0" fontId="10" fillId="10" borderId="18" xfId="0" applyFont="1" applyFill="1" applyBorder="1" applyAlignment="1">
      <alignment horizontal="center" vertical="center" textRotation="90"/>
    </xf>
    <xf numFmtId="0" fontId="0" fillId="2" borderId="4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1" fillId="10" borderId="35" xfId="0" applyFont="1" applyFill="1" applyBorder="1" applyAlignment="1">
      <alignment horizontal="center" vertical="center" textRotation="90"/>
    </xf>
    <xf numFmtId="0" fontId="1" fillId="10" borderId="18" xfId="0" applyFont="1" applyFill="1" applyBorder="1" applyAlignment="1">
      <alignment horizontal="center" vertical="center" textRotation="90"/>
    </xf>
    <xf numFmtId="0" fontId="1" fillId="10" borderId="36" xfId="0" applyFont="1" applyFill="1" applyBorder="1" applyAlignment="1">
      <alignment horizontal="center" vertical="center" textRotation="90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 textRotation="90" wrapText="1"/>
    </xf>
    <xf numFmtId="0" fontId="3" fillId="10" borderId="18" xfId="0" applyFont="1" applyFill="1" applyBorder="1" applyAlignment="1">
      <alignment horizontal="center" vertical="center" textRotation="90" wrapText="1"/>
    </xf>
    <xf numFmtId="0" fontId="3" fillId="10" borderId="36" xfId="0" applyFont="1" applyFill="1" applyBorder="1" applyAlignment="1">
      <alignment horizontal="center" vertical="center" textRotation="90" wrapText="1"/>
    </xf>
    <xf numFmtId="0" fontId="0" fillId="4" borderId="0" xfId="0" applyFill="1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textRotation="90"/>
    </xf>
    <xf numFmtId="0" fontId="1" fillId="10" borderId="43" xfId="0" applyFont="1" applyFill="1" applyBorder="1" applyAlignment="1">
      <alignment horizontal="center" vertical="center" textRotation="90"/>
    </xf>
    <xf numFmtId="0" fontId="1" fillId="10" borderId="44" xfId="0" applyFont="1" applyFill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6" fillId="9" borderId="47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0" fillId="0" borderId="6" xfId="0" applyBorder="1"/>
    <xf numFmtId="0" fontId="0" fillId="0" borderId="47" xfId="0" applyBorder="1"/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11" fillId="11" borderId="0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</xdr:row>
      <xdr:rowOff>28575</xdr:rowOff>
    </xdr:from>
    <xdr:to>
      <xdr:col>14</xdr:col>
      <xdr:colOff>152400</xdr:colOff>
      <xdr:row>14</xdr:row>
      <xdr:rowOff>19050</xdr:rowOff>
    </xdr:to>
    <xdr:pic>
      <xdr:nvPicPr>
        <xdr:cNvPr id="2049" name="Kép 1" descr="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4200" y="676275"/>
          <a:ext cx="34099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Microsoft/Windows/Temporary%20Internet%20Files/Content.IE5/39NIVQR4/Gymkhana_szikra_2016_vegso_osszecsap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ersenyzok"/>
      <sheetName val="futam_eredmenyek"/>
      <sheetName val="Kvali_eredmenyek_street"/>
      <sheetName val="Kvali_eredmenyek_semipro"/>
      <sheetName val="Kvali_eredmenyek_profi"/>
      <sheetName val="Street_kvali_kesz"/>
      <sheetName val="Semipro_kvali_kesz"/>
      <sheetName val="Pro_kvali_kesz"/>
      <sheetName val="Osszesitett_kvali_eredmenyek"/>
      <sheetName val="Kvalifikacios_tabla_street"/>
      <sheetName val="Kvalifikacios_tabla_semipro"/>
      <sheetName val="Kvalifikacios_tabla_pro"/>
      <sheetName val="Kvalifikacios_tabla_osszesitett"/>
      <sheetName val="TOP16_f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7">
          <cell r="C17" t="str">
            <v>Szoke Ákos</v>
          </cell>
          <cell r="F17">
            <v>64</v>
          </cell>
          <cell r="H17" t="str">
            <v>Pro</v>
          </cell>
        </row>
        <row r="18">
          <cell r="C18" t="str">
            <v>Sajt</v>
          </cell>
          <cell r="F18">
            <v>20</v>
          </cell>
          <cell r="H18" t="str">
            <v>Street</v>
          </cell>
        </row>
        <row r="19">
          <cell r="C19" t="str">
            <v>Bauer Bence</v>
          </cell>
          <cell r="F19">
            <v>96</v>
          </cell>
          <cell r="H19" t="str">
            <v>Pro</v>
          </cell>
        </row>
        <row r="20">
          <cell r="C20" t="str">
            <v>Magyar Tamás</v>
          </cell>
          <cell r="F20">
            <v>44</v>
          </cell>
          <cell r="H20" t="str">
            <v>Pro</v>
          </cell>
        </row>
        <row r="21">
          <cell r="C21" t="str">
            <v>Kenyeres András</v>
          </cell>
          <cell r="F21">
            <v>77</v>
          </cell>
          <cell r="H21" t="str">
            <v>Semipro</v>
          </cell>
        </row>
        <row r="22">
          <cell r="C22" t="str">
            <v>Túróczi Árpád</v>
          </cell>
          <cell r="F22">
            <v>46</v>
          </cell>
          <cell r="H22" t="str">
            <v>Semipro</v>
          </cell>
        </row>
        <row r="23">
          <cell r="C23" t="str">
            <v>Schürlein Ferenc</v>
          </cell>
          <cell r="F23">
            <v>6</v>
          </cell>
          <cell r="H23" t="str">
            <v>Street</v>
          </cell>
        </row>
        <row r="24">
          <cell r="C24" t="str">
            <v>Földesi István</v>
          </cell>
          <cell r="F24">
            <v>26</v>
          </cell>
          <cell r="H24" t="str">
            <v>Semipro</v>
          </cell>
        </row>
        <row r="25">
          <cell r="C25" t="str">
            <v>Szabó Tamás</v>
          </cell>
          <cell r="F25">
            <v>94</v>
          </cell>
          <cell r="H25" t="str">
            <v>Street</v>
          </cell>
        </row>
        <row r="26">
          <cell r="C26" t="str">
            <v>Cselotei Nikolett</v>
          </cell>
          <cell r="F26">
            <v>48</v>
          </cell>
          <cell r="H26" t="str">
            <v>Street</v>
          </cell>
        </row>
        <row r="27">
          <cell r="C27" t="str">
            <v>Cselotei Csaba</v>
          </cell>
          <cell r="F27">
            <v>388</v>
          </cell>
          <cell r="H27" t="str">
            <v>Pro</v>
          </cell>
        </row>
        <row r="28">
          <cell r="C28" t="str">
            <v>Stölkler Csaba</v>
          </cell>
          <cell r="F28">
            <v>37</v>
          </cell>
          <cell r="H28" t="str">
            <v>Street</v>
          </cell>
        </row>
        <row r="29">
          <cell r="C29" t="str">
            <v>Kálózi Péter</v>
          </cell>
          <cell r="F29">
            <v>43</v>
          </cell>
          <cell r="H29" t="str">
            <v>Semipro</v>
          </cell>
        </row>
        <row r="30">
          <cell r="C30" t="str">
            <v>Tas Máté</v>
          </cell>
          <cell r="F30">
            <v>406</v>
          </cell>
          <cell r="H30" t="str">
            <v>Street</v>
          </cell>
        </row>
        <row r="31">
          <cell r="C31" t="str">
            <v/>
          </cell>
          <cell r="F31" t="str">
            <v/>
          </cell>
          <cell r="H31" t="str">
            <v/>
          </cell>
        </row>
        <row r="32">
          <cell r="C32" t="str">
            <v/>
          </cell>
          <cell r="F32" t="str">
            <v/>
          </cell>
          <cell r="H32" t="str">
            <v/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6"/>
  <sheetViews>
    <sheetView tabSelected="1" workbookViewId="0">
      <pane ySplit="1" topLeftCell="A2" activePane="bottomLeft" state="frozen"/>
      <selection activeCell="C1" sqref="C1"/>
      <selection pane="bottomLeft" activeCell="Q2" sqref="Q2:Y17"/>
    </sheetView>
  </sheetViews>
  <sheetFormatPr defaultRowHeight="15"/>
  <cols>
    <col min="1" max="1" width="3" style="1" bestFit="1" customWidth="1"/>
    <col min="3" max="3" width="9.42578125" customWidth="1"/>
    <col min="4" max="4" width="17" bestFit="1" customWidth="1"/>
    <col min="5" max="5" width="11.140625" customWidth="1"/>
    <col min="7" max="7" width="8" bestFit="1" customWidth="1"/>
    <col min="8" max="12" width="3.7109375" bestFit="1" customWidth="1"/>
    <col min="13" max="14" width="9.140625" style="1"/>
    <col min="16" max="16" width="3.42578125" customWidth="1"/>
    <col min="17" max="17" width="3.85546875" style="1" bestFit="1" customWidth="1"/>
    <col min="19" max="19" width="17" bestFit="1" customWidth="1"/>
    <col min="20" max="20" width="10.5703125" customWidth="1"/>
    <col min="22" max="22" width="2.85546875" customWidth="1"/>
    <col min="26" max="26" width="10.7109375" customWidth="1"/>
    <col min="27" max="27" width="10.85546875" customWidth="1"/>
    <col min="28" max="28" width="11.140625" customWidth="1"/>
  </cols>
  <sheetData>
    <row r="1" spans="1:28" ht="75.75" customHeight="1" thickBot="1">
      <c r="A1" s="85" t="s">
        <v>19</v>
      </c>
      <c r="B1" s="86"/>
      <c r="C1" s="13" t="s">
        <v>18</v>
      </c>
      <c r="D1" s="13" t="s">
        <v>16</v>
      </c>
      <c r="E1" s="13" t="s">
        <v>17</v>
      </c>
      <c r="F1" s="13" t="s">
        <v>20</v>
      </c>
      <c r="G1" s="35" t="s">
        <v>57</v>
      </c>
      <c r="H1" s="35" t="s">
        <v>10</v>
      </c>
      <c r="I1" s="35" t="s">
        <v>11</v>
      </c>
      <c r="J1" s="35" t="s">
        <v>12</v>
      </c>
      <c r="K1" s="35" t="s">
        <v>13</v>
      </c>
      <c r="L1" s="45" t="s">
        <v>14</v>
      </c>
      <c r="M1" s="13" t="s">
        <v>21</v>
      </c>
      <c r="N1" s="13" t="s">
        <v>22</v>
      </c>
      <c r="O1" s="13" t="s">
        <v>23</v>
      </c>
      <c r="P1" s="87"/>
      <c r="Q1" s="82" t="s">
        <v>50</v>
      </c>
      <c r="R1" s="83"/>
      <c r="S1" s="83"/>
      <c r="T1" s="83"/>
      <c r="U1" s="84"/>
      <c r="V1" s="37"/>
    </row>
    <row r="2" spans="1:28" ht="15" customHeight="1">
      <c r="A2" s="56">
        <v>1</v>
      </c>
      <c r="B2" s="88" t="s">
        <v>25</v>
      </c>
      <c r="C2" s="74">
        <v>406</v>
      </c>
      <c r="D2" s="76" t="s">
        <v>54</v>
      </c>
      <c r="E2" s="76" t="s">
        <v>26</v>
      </c>
      <c r="F2" s="3" t="s">
        <v>1</v>
      </c>
      <c r="G2" s="3"/>
      <c r="H2" s="3">
        <v>8</v>
      </c>
      <c r="I2" s="3"/>
      <c r="J2" s="3"/>
      <c r="K2" s="3"/>
      <c r="L2" s="54">
        <f t="shared" ref="L2:L29" si="0">G2+H2+I2+J2+K2</f>
        <v>8</v>
      </c>
      <c r="M2" s="3">
        <v>78.019000000000005</v>
      </c>
      <c r="N2" s="3">
        <f>M2+L2</f>
        <v>86.019000000000005</v>
      </c>
      <c r="O2" s="76">
        <f>N2+N3</f>
        <v>167.75900000000001</v>
      </c>
      <c r="P2" s="87"/>
      <c r="Q2" s="66" t="s">
        <v>35</v>
      </c>
      <c r="R2" s="46" t="s">
        <v>18</v>
      </c>
      <c r="S2" s="46" t="s">
        <v>16</v>
      </c>
      <c r="T2" s="46" t="s">
        <v>17</v>
      </c>
      <c r="U2" s="46" t="s">
        <v>23</v>
      </c>
      <c r="V2" s="37"/>
      <c r="W2" s="72" t="s">
        <v>62</v>
      </c>
      <c r="X2" s="72" t="s">
        <v>62</v>
      </c>
      <c r="Y2" s="72" t="s">
        <v>62</v>
      </c>
      <c r="Z2" s="72" t="s">
        <v>63</v>
      </c>
      <c r="AA2" s="72" t="s">
        <v>63</v>
      </c>
      <c r="AB2" s="72" t="s">
        <v>63</v>
      </c>
    </row>
    <row r="3" spans="1:28">
      <c r="A3" s="57">
        <v>2</v>
      </c>
      <c r="B3" s="89"/>
      <c r="C3" s="75"/>
      <c r="D3" s="77"/>
      <c r="E3" s="77"/>
      <c r="F3" s="2" t="s">
        <v>2</v>
      </c>
      <c r="G3" s="2"/>
      <c r="H3" s="2">
        <v>6</v>
      </c>
      <c r="I3" s="2"/>
      <c r="J3" s="2"/>
      <c r="K3" s="2"/>
      <c r="L3" s="54">
        <f t="shared" si="0"/>
        <v>6</v>
      </c>
      <c r="M3" s="2">
        <v>75.739999999999995</v>
      </c>
      <c r="N3" s="2">
        <f>M3+L3</f>
        <v>81.739999999999995</v>
      </c>
      <c r="O3" s="77"/>
      <c r="P3" s="87"/>
      <c r="Q3" s="47">
        <v>1</v>
      </c>
      <c r="R3" s="47">
        <v>64</v>
      </c>
      <c r="S3" s="47" t="s">
        <v>29</v>
      </c>
      <c r="T3" s="47" t="s">
        <v>53</v>
      </c>
      <c r="U3" s="47">
        <v>126.99700000000001</v>
      </c>
      <c r="V3" s="37"/>
      <c r="W3">
        <v>100</v>
      </c>
    </row>
    <row r="4" spans="1:28">
      <c r="A4" s="57">
        <v>1</v>
      </c>
      <c r="B4" s="89"/>
      <c r="C4" s="78">
        <v>94</v>
      </c>
      <c r="D4" s="80" t="s">
        <v>15</v>
      </c>
      <c r="E4" s="80" t="s">
        <v>26</v>
      </c>
      <c r="F4" s="2" t="s">
        <v>2</v>
      </c>
      <c r="G4" s="2"/>
      <c r="H4" s="2"/>
      <c r="I4" s="2"/>
      <c r="J4" s="2"/>
      <c r="K4" s="2"/>
      <c r="L4" s="54">
        <f t="shared" si="0"/>
        <v>0</v>
      </c>
      <c r="M4" s="2">
        <v>71.753</v>
      </c>
      <c r="N4" s="2">
        <f>M4+L4</f>
        <v>71.753</v>
      </c>
      <c r="O4" s="80">
        <f>N4+N5</f>
        <v>146.51999999999998</v>
      </c>
      <c r="P4" s="87"/>
      <c r="Q4" s="47">
        <v>2</v>
      </c>
      <c r="R4" s="47">
        <v>20</v>
      </c>
      <c r="S4" s="47" t="s">
        <v>27</v>
      </c>
      <c r="T4" s="47" t="s">
        <v>26</v>
      </c>
      <c r="U4" s="47">
        <v>130.50900000000001</v>
      </c>
      <c r="V4" s="37"/>
      <c r="Y4">
        <v>100</v>
      </c>
    </row>
    <row r="5" spans="1:28" ht="15.75" thickBot="1">
      <c r="A5" s="57">
        <v>2</v>
      </c>
      <c r="B5" s="89"/>
      <c r="C5" s="79"/>
      <c r="D5" s="81"/>
      <c r="E5" s="81"/>
      <c r="F5" s="4" t="s">
        <v>1</v>
      </c>
      <c r="G5" s="4"/>
      <c r="H5" s="4"/>
      <c r="I5" s="4"/>
      <c r="J5" s="4"/>
      <c r="K5" s="4"/>
      <c r="L5" s="55">
        <f t="shared" si="0"/>
        <v>0</v>
      </c>
      <c r="M5" s="4">
        <v>74.766999999999996</v>
      </c>
      <c r="N5" s="4">
        <f>M5+L5</f>
        <v>74.766999999999996</v>
      </c>
      <c r="O5" s="81"/>
      <c r="P5" s="87"/>
      <c r="Q5" s="47">
        <v>3</v>
      </c>
      <c r="R5" s="47">
        <v>96</v>
      </c>
      <c r="S5" s="47" t="s">
        <v>56</v>
      </c>
      <c r="T5" s="47" t="s">
        <v>53</v>
      </c>
      <c r="U5" s="47">
        <v>131.79400000000001</v>
      </c>
      <c r="V5" s="37"/>
      <c r="W5">
        <v>90</v>
      </c>
    </row>
    <row r="6" spans="1:28">
      <c r="A6" s="57">
        <v>3</v>
      </c>
      <c r="B6" s="89"/>
      <c r="C6" s="74">
        <v>37</v>
      </c>
      <c r="D6" s="76" t="s">
        <v>51</v>
      </c>
      <c r="E6" s="76" t="s">
        <v>26</v>
      </c>
      <c r="F6" s="3" t="s">
        <v>1</v>
      </c>
      <c r="G6" s="3">
        <v>5</v>
      </c>
      <c r="H6" s="3"/>
      <c r="I6" s="3"/>
      <c r="J6" s="3"/>
      <c r="K6" s="3"/>
      <c r="L6" s="53">
        <f t="shared" si="0"/>
        <v>5</v>
      </c>
      <c r="M6" s="3">
        <v>74.869</v>
      </c>
      <c r="N6" s="3">
        <f t="shared" ref="N6:N29" si="1">M6+L6</f>
        <v>79.869</v>
      </c>
      <c r="O6" s="76">
        <f>N6+N7</f>
        <v>153.251</v>
      </c>
      <c r="P6" s="87"/>
      <c r="Q6" s="47">
        <v>4</v>
      </c>
      <c r="R6" s="47">
        <v>44</v>
      </c>
      <c r="S6" s="47" t="s">
        <v>0</v>
      </c>
      <c r="T6" s="47" t="s">
        <v>53</v>
      </c>
      <c r="U6" s="47">
        <v>136.25799999999998</v>
      </c>
      <c r="V6" s="37"/>
      <c r="W6">
        <v>80</v>
      </c>
    </row>
    <row r="7" spans="1:28">
      <c r="A7" s="57">
        <v>4</v>
      </c>
      <c r="B7" s="89"/>
      <c r="C7" s="75"/>
      <c r="D7" s="77"/>
      <c r="E7" s="77"/>
      <c r="F7" s="2" t="s">
        <v>2</v>
      </c>
      <c r="G7" s="2"/>
      <c r="H7" s="2"/>
      <c r="I7" s="2"/>
      <c r="J7" s="2"/>
      <c r="K7" s="2"/>
      <c r="L7" s="54">
        <f t="shared" si="0"/>
        <v>0</v>
      </c>
      <c r="M7" s="2">
        <v>73.382000000000005</v>
      </c>
      <c r="N7" s="2">
        <f t="shared" si="1"/>
        <v>73.382000000000005</v>
      </c>
      <c r="O7" s="77"/>
      <c r="P7" s="87"/>
      <c r="Q7" s="47">
        <v>5</v>
      </c>
      <c r="R7" s="47">
        <v>77</v>
      </c>
      <c r="S7" s="47" t="s">
        <v>28</v>
      </c>
      <c r="T7" s="47" t="s">
        <v>52</v>
      </c>
      <c r="U7" s="47">
        <v>138.41000000000003</v>
      </c>
      <c r="V7" s="37"/>
      <c r="X7">
        <v>100</v>
      </c>
    </row>
    <row r="8" spans="1:28">
      <c r="A8" s="57">
        <v>3</v>
      </c>
      <c r="B8" s="89"/>
      <c r="C8" s="78">
        <v>48</v>
      </c>
      <c r="D8" s="80" t="s">
        <v>55</v>
      </c>
      <c r="E8" s="80" t="s">
        <v>26</v>
      </c>
      <c r="F8" s="2" t="s">
        <v>2</v>
      </c>
      <c r="G8" s="2"/>
      <c r="H8" s="2"/>
      <c r="I8" s="2"/>
      <c r="J8" s="2"/>
      <c r="K8" s="2"/>
      <c r="L8" s="54">
        <f t="shared" si="0"/>
        <v>0</v>
      </c>
      <c r="M8" s="2">
        <v>74.555999999999997</v>
      </c>
      <c r="N8" s="2">
        <f t="shared" si="1"/>
        <v>74.555999999999997</v>
      </c>
      <c r="O8" s="80">
        <f>N8+N9</f>
        <v>149.386</v>
      </c>
      <c r="P8" s="87"/>
      <c r="Q8" s="47">
        <v>6</v>
      </c>
      <c r="R8" s="47">
        <v>46</v>
      </c>
      <c r="S8" s="47" t="s">
        <v>37</v>
      </c>
      <c r="T8" s="47" t="s">
        <v>52</v>
      </c>
      <c r="U8" s="47">
        <v>139.54899999999998</v>
      </c>
      <c r="V8" s="37"/>
      <c r="X8">
        <v>90</v>
      </c>
    </row>
    <row r="9" spans="1:28" ht="15.75" thickBot="1">
      <c r="A9" s="57">
        <v>4</v>
      </c>
      <c r="B9" s="89"/>
      <c r="C9" s="79"/>
      <c r="D9" s="81"/>
      <c r="E9" s="81"/>
      <c r="F9" s="4" t="s">
        <v>1</v>
      </c>
      <c r="G9" s="4"/>
      <c r="H9" s="4"/>
      <c r="I9" s="4"/>
      <c r="J9" s="4"/>
      <c r="K9" s="4"/>
      <c r="L9" s="55">
        <f t="shared" si="0"/>
        <v>0</v>
      </c>
      <c r="M9" s="4">
        <v>74.83</v>
      </c>
      <c r="N9" s="4">
        <f t="shared" si="1"/>
        <v>74.83</v>
      </c>
      <c r="O9" s="81"/>
      <c r="P9" s="87"/>
      <c r="Q9" s="47">
        <v>7</v>
      </c>
      <c r="R9" s="47">
        <v>6</v>
      </c>
      <c r="S9" s="47" t="s">
        <v>33</v>
      </c>
      <c r="T9" s="47" t="s">
        <v>26</v>
      </c>
      <c r="U9" s="47">
        <v>143.893</v>
      </c>
      <c r="V9" s="37"/>
      <c r="Y9">
        <v>90</v>
      </c>
    </row>
    <row r="10" spans="1:28">
      <c r="A10" s="57">
        <v>5</v>
      </c>
      <c r="B10" s="89"/>
      <c r="C10" s="74">
        <v>20</v>
      </c>
      <c r="D10" s="76" t="s">
        <v>27</v>
      </c>
      <c r="E10" s="76" t="s">
        <v>26</v>
      </c>
      <c r="F10" s="3" t="s">
        <v>1</v>
      </c>
      <c r="G10" s="3"/>
      <c r="H10" s="3"/>
      <c r="I10" s="3"/>
      <c r="J10" s="3"/>
      <c r="K10" s="3"/>
      <c r="L10" s="53">
        <f t="shared" si="0"/>
        <v>0</v>
      </c>
      <c r="M10" s="3">
        <v>65.563000000000002</v>
      </c>
      <c r="N10" s="3">
        <f t="shared" si="1"/>
        <v>65.563000000000002</v>
      </c>
      <c r="O10" s="76">
        <f>N10+N11</f>
        <v>130.50900000000001</v>
      </c>
      <c r="P10" s="87"/>
      <c r="Q10" s="47">
        <v>8</v>
      </c>
      <c r="R10" s="47">
        <v>26</v>
      </c>
      <c r="S10" s="47" t="s">
        <v>31</v>
      </c>
      <c r="T10" s="47" t="s">
        <v>52</v>
      </c>
      <c r="U10" s="47">
        <v>144.52199999999999</v>
      </c>
      <c r="V10" s="37"/>
      <c r="X10">
        <v>80</v>
      </c>
    </row>
    <row r="11" spans="1:28">
      <c r="A11" s="57">
        <v>6</v>
      </c>
      <c r="B11" s="89"/>
      <c r="C11" s="75"/>
      <c r="D11" s="77"/>
      <c r="E11" s="77"/>
      <c r="F11" s="2" t="s">
        <v>2</v>
      </c>
      <c r="G11" s="2"/>
      <c r="H11" s="2"/>
      <c r="I11" s="2"/>
      <c r="J11" s="2"/>
      <c r="K11" s="2"/>
      <c r="L11" s="54">
        <f t="shared" si="0"/>
        <v>0</v>
      </c>
      <c r="M11" s="2">
        <v>64.945999999999998</v>
      </c>
      <c r="N11" s="2">
        <f t="shared" si="1"/>
        <v>64.945999999999998</v>
      </c>
      <c r="O11" s="77"/>
      <c r="P11" s="87"/>
      <c r="Q11" s="47">
        <v>9</v>
      </c>
      <c r="R11" s="47">
        <v>94</v>
      </c>
      <c r="S11" s="47" t="s">
        <v>15</v>
      </c>
      <c r="T11" s="47" t="s">
        <v>26</v>
      </c>
      <c r="U11" s="47">
        <v>146.51999999999998</v>
      </c>
      <c r="V11" s="37"/>
      <c r="Y11">
        <v>80</v>
      </c>
    </row>
    <row r="12" spans="1:28">
      <c r="A12" s="57">
        <v>5</v>
      </c>
      <c r="B12" s="89"/>
      <c r="C12" s="78">
        <v>6</v>
      </c>
      <c r="D12" s="80" t="s">
        <v>33</v>
      </c>
      <c r="E12" s="80" t="s">
        <v>26</v>
      </c>
      <c r="F12" s="2" t="s">
        <v>2</v>
      </c>
      <c r="G12" s="2"/>
      <c r="H12" s="2"/>
      <c r="I12" s="2"/>
      <c r="J12" s="2">
        <v>5</v>
      </c>
      <c r="K12" s="2"/>
      <c r="L12" s="54">
        <f t="shared" si="0"/>
        <v>5</v>
      </c>
      <c r="M12" s="2">
        <v>71.997</v>
      </c>
      <c r="N12" s="2">
        <f t="shared" si="1"/>
        <v>76.997</v>
      </c>
      <c r="O12" s="80">
        <f>N12+N13</f>
        <v>143.893</v>
      </c>
      <c r="P12" s="87"/>
      <c r="Q12" s="47">
        <v>10</v>
      </c>
      <c r="R12" s="47">
        <v>48</v>
      </c>
      <c r="S12" s="47" t="s">
        <v>55</v>
      </c>
      <c r="T12" s="47" t="s">
        <v>26</v>
      </c>
      <c r="U12" s="47">
        <v>149.386</v>
      </c>
      <c r="V12" s="37"/>
      <c r="Y12">
        <v>60</v>
      </c>
    </row>
    <row r="13" spans="1:28" ht="15.75" thickBot="1">
      <c r="A13" s="57">
        <v>6</v>
      </c>
      <c r="B13" s="89"/>
      <c r="C13" s="79"/>
      <c r="D13" s="81"/>
      <c r="E13" s="81"/>
      <c r="F13" s="4" t="s">
        <v>1</v>
      </c>
      <c r="G13" s="4"/>
      <c r="H13" s="4"/>
      <c r="I13" s="4"/>
      <c r="J13" s="4"/>
      <c r="K13" s="4"/>
      <c r="L13" s="55">
        <f t="shared" si="0"/>
        <v>0</v>
      </c>
      <c r="M13" s="4">
        <v>66.896000000000001</v>
      </c>
      <c r="N13" s="4">
        <f t="shared" si="1"/>
        <v>66.896000000000001</v>
      </c>
      <c r="O13" s="81"/>
      <c r="P13" s="87"/>
      <c r="Q13" s="47">
        <v>11</v>
      </c>
      <c r="R13" s="47">
        <v>388</v>
      </c>
      <c r="S13" s="47" t="s">
        <v>32</v>
      </c>
      <c r="T13" s="47" t="s">
        <v>53</v>
      </c>
      <c r="U13" s="47">
        <v>149.667</v>
      </c>
      <c r="V13" s="37"/>
      <c r="W13">
        <v>60</v>
      </c>
    </row>
    <row r="14" spans="1:28">
      <c r="A14" s="57">
        <v>7</v>
      </c>
      <c r="B14" s="89"/>
      <c r="C14" s="74">
        <v>43</v>
      </c>
      <c r="D14" s="76" t="s">
        <v>34</v>
      </c>
      <c r="E14" s="76" t="s">
        <v>52</v>
      </c>
      <c r="F14" s="3" t="s">
        <v>1</v>
      </c>
      <c r="G14" s="3"/>
      <c r="H14" s="3"/>
      <c r="I14" s="3"/>
      <c r="J14" s="3">
        <v>5</v>
      </c>
      <c r="K14" s="3"/>
      <c r="L14" s="53">
        <f t="shared" si="0"/>
        <v>5</v>
      </c>
      <c r="M14" s="3">
        <v>74.536000000000001</v>
      </c>
      <c r="N14" s="3">
        <f t="shared" si="1"/>
        <v>79.536000000000001</v>
      </c>
      <c r="O14" s="76">
        <f>N14+N15</f>
        <v>156.982</v>
      </c>
      <c r="P14" s="87"/>
      <c r="Q14" s="47">
        <v>12</v>
      </c>
      <c r="R14" s="47">
        <v>37</v>
      </c>
      <c r="S14" s="47" t="s">
        <v>51</v>
      </c>
      <c r="T14" s="47" t="s">
        <v>26</v>
      </c>
      <c r="U14" s="47">
        <v>153.251</v>
      </c>
      <c r="V14" s="37"/>
      <c r="Y14">
        <v>50</v>
      </c>
    </row>
    <row r="15" spans="1:28">
      <c r="A15" s="57">
        <v>8</v>
      </c>
      <c r="B15" s="89"/>
      <c r="C15" s="75"/>
      <c r="D15" s="77"/>
      <c r="E15" s="77"/>
      <c r="F15" s="2" t="s">
        <v>2</v>
      </c>
      <c r="G15" s="2"/>
      <c r="H15" s="2"/>
      <c r="I15" s="2"/>
      <c r="J15" s="2"/>
      <c r="K15" s="2"/>
      <c r="L15" s="54">
        <f t="shared" si="0"/>
        <v>0</v>
      </c>
      <c r="M15" s="2">
        <v>77.445999999999998</v>
      </c>
      <c r="N15" s="2">
        <f t="shared" si="1"/>
        <v>77.445999999999998</v>
      </c>
      <c r="O15" s="77"/>
      <c r="P15" s="87"/>
      <c r="Q15" s="47">
        <v>13</v>
      </c>
      <c r="R15" s="47">
        <v>43</v>
      </c>
      <c r="S15" s="47" t="s">
        <v>34</v>
      </c>
      <c r="T15" s="47" t="s">
        <v>52</v>
      </c>
      <c r="U15" s="47">
        <v>156.982</v>
      </c>
      <c r="V15" s="37"/>
      <c r="X15">
        <v>60</v>
      </c>
    </row>
    <row r="16" spans="1:28">
      <c r="A16" s="57">
        <v>7</v>
      </c>
      <c r="B16" s="89"/>
      <c r="C16" s="78">
        <v>26</v>
      </c>
      <c r="D16" s="80" t="s">
        <v>31</v>
      </c>
      <c r="E16" s="80" t="s">
        <v>52</v>
      </c>
      <c r="F16" s="2" t="s">
        <v>1</v>
      </c>
      <c r="G16" s="2"/>
      <c r="H16" s="2"/>
      <c r="I16" s="2"/>
      <c r="J16" s="2"/>
      <c r="K16" s="2"/>
      <c r="L16" s="54">
        <f t="shared" si="0"/>
        <v>0</v>
      </c>
      <c r="M16" s="2">
        <v>71.760999999999996</v>
      </c>
      <c r="N16" s="2">
        <f>M16+L16</f>
        <v>71.760999999999996</v>
      </c>
      <c r="O16" s="80">
        <f>N16+N17</f>
        <v>144.52199999999999</v>
      </c>
      <c r="P16" s="87"/>
      <c r="Q16" s="47">
        <v>14</v>
      </c>
      <c r="R16" s="47">
        <v>406</v>
      </c>
      <c r="S16" s="47" t="s">
        <v>54</v>
      </c>
      <c r="T16" s="47" t="s">
        <v>26</v>
      </c>
      <c r="U16" s="47">
        <v>167.75900000000001</v>
      </c>
      <c r="V16" s="37"/>
      <c r="Y16">
        <v>40</v>
      </c>
    </row>
    <row r="17" spans="1:22" ht="15.75" thickBot="1">
      <c r="A17" s="57">
        <v>8</v>
      </c>
      <c r="B17" s="89"/>
      <c r="C17" s="79"/>
      <c r="D17" s="81"/>
      <c r="E17" s="81"/>
      <c r="F17" s="4" t="s">
        <v>2</v>
      </c>
      <c r="G17" s="4"/>
      <c r="H17" s="4"/>
      <c r="I17" s="4"/>
      <c r="J17" s="4"/>
      <c r="K17" s="4"/>
      <c r="L17" s="55">
        <f t="shared" si="0"/>
        <v>0</v>
      </c>
      <c r="M17" s="4">
        <v>72.760999999999996</v>
      </c>
      <c r="N17" s="4">
        <f>M17+L17</f>
        <v>72.760999999999996</v>
      </c>
      <c r="O17" s="81"/>
      <c r="P17" s="87"/>
      <c r="Q17" s="44"/>
      <c r="R17" s="37"/>
      <c r="S17" s="37"/>
      <c r="T17" s="37"/>
      <c r="U17" s="37"/>
      <c r="V17" s="37"/>
    </row>
    <row r="18" spans="1:22">
      <c r="A18" s="57">
        <v>9</v>
      </c>
      <c r="B18" s="89"/>
      <c r="C18" s="74">
        <v>77</v>
      </c>
      <c r="D18" s="76" t="s">
        <v>28</v>
      </c>
      <c r="E18" s="76" t="s">
        <v>52</v>
      </c>
      <c r="F18" s="3" t="s">
        <v>2</v>
      </c>
      <c r="G18" s="3"/>
      <c r="H18" s="3"/>
      <c r="I18" s="3"/>
      <c r="J18" s="3"/>
      <c r="K18" s="3">
        <v>5</v>
      </c>
      <c r="L18" s="53">
        <f t="shared" si="0"/>
        <v>5</v>
      </c>
      <c r="M18" s="3">
        <v>63.454000000000001</v>
      </c>
      <c r="N18" s="3">
        <f t="shared" si="1"/>
        <v>68.454000000000008</v>
      </c>
      <c r="O18" s="76">
        <f t="shared" ref="O18:O28" si="2">N18+N19</f>
        <v>138.41000000000003</v>
      </c>
      <c r="P18" s="87"/>
    </row>
    <row r="19" spans="1:22">
      <c r="A19" s="57">
        <v>10</v>
      </c>
      <c r="B19" s="89"/>
      <c r="C19" s="75"/>
      <c r="D19" s="77"/>
      <c r="E19" s="77"/>
      <c r="F19" s="2" t="s">
        <v>1</v>
      </c>
      <c r="G19" s="2"/>
      <c r="H19" s="2"/>
      <c r="I19" s="2"/>
      <c r="J19" s="2">
        <v>5</v>
      </c>
      <c r="K19" s="2"/>
      <c r="L19" s="54">
        <f t="shared" si="0"/>
        <v>5</v>
      </c>
      <c r="M19" s="2">
        <v>64.956000000000003</v>
      </c>
      <c r="N19" s="2">
        <f t="shared" si="1"/>
        <v>69.956000000000003</v>
      </c>
      <c r="O19" s="77"/>
      <c r="P19" s="87"/>
    </row>
    <row r="20" spans="1:22">
      <c r="A20" s="57">
        <v>9</v>
      </c>
      <c r="B20" s="89"/>
      <c r="C20" s="78">
        <v>46</v>
      </c>
      <c r="D20" s="80" t="s">
        <v>37</v>
      </c>
      <c r="E20" s="80" t="s">
        <v>52</v>
      </c>
      <c r="F20" s="2" t="s">
        <v>1</v>
      </c>
      <c r="G20" s="2"/>
      <c r="H20" s="2">
        <v>4</v>
      </c>
      <c r="I20" s="2"/>
      <c r="J20" s="2"/>
      <c r="K20" s="2"/>
      <c r="L20" s="54">
        <f t="shared" si="0"/>
        <v>4</v>
      </c>
      <c r="M20" s="2">
        <v>65.960999999999999</v>
      </c>
      <c r="N20" s="2">
        <f t="shared" si="1"/>
        <v>69.960999999999999</v>
      </c>
      <c r="O20" s="80">
        <f t="shared" si="2"/>
        <v>139.54899999999998</v>
      </c>
      <c r="P20" s="87"/>
    </row>
    <row r="21" spans="1:22" ht="15.75" thickBot="1">
      <c r="A21" s="57">
        <v>10</v>
      </c>
      <c r="B21" s="89"/>
      <c r="C21" s="79"/>
      <c r="D21" s="81"/>
      <c r="E21" s="81"/>
      <c r="F21" s="4" t="s">
        <v>2</v>
      </c>
      <c r="G21" s="4"/>
      <c r="H21" s="4">
        <v>4</v>
      </c>
      <c r="I21" s="4"/>
      <c r="J21" s="4"/>
      <c r="K21" s="4"/>
      <c r="L21" s="55">
        <f t="shared" si="0"/>
        <v>4</v>
      </c>
      <c r="M21" s="4">
        <v>65.587999999999994</v>
      </c>
      <c r="N21" s="4">
        <f t="shared" si="1"/>
        <v>69.587999999999994</v>
      </c>
      <c r="O21" s="81"/>
      <c r="P21" s="87"/>
    </row>
    <row r="22" spans="1:22">
      <c r="A22" s="57">
        <v>11</v>
      </c>
      <c r="B22" s="89"/>
      <c r="C22" s="74">
        <v>96</v>
      </c>
      <c r="D22" s="76" t="s">
        <v>56</v>
      </c>
      <c r="E22" s="76" t="s">
        <v>53</v>
      </c>
      <c r="F22" s="3" t="s">
        <v>1</v>
      </c>
      <c r="G22" s="3"/>
      <c r="H22" s="3"/>
      <c r="I22" s="3"/>
      <c r="J22" s="3"/>
      <c r="K22" s="3"/>
      <c r="L22" s="53">
        <f t="shared" si="0"/>
        <v>0</v>
      </c>
      <c r="M22" s="3">
        <v>65.733000000000004</v>
      </c>
      <c r="N22" s="3">
        <f t="shared" si="1"/>
        <v>65.733000000000004</v>
      </c>
      <c r="O22" s="76">
        <f t="shared" si="2"/>
        <v>131.79400000000001</v>
      </c>
      <c r="P22" s="87"/>
    </row>
    <row r="23" spans="1:22">
      <c r="A23" s="57">
        <v>12</v>
      </c>
      <c r="B23" s="89"/>
      <c r="C23" s="75"/>
      <c r="D23" s="77"/>
      <c r="E23" s="77"/>
      <c r="F23" s="2" t="s">
        <v>2</v>
      </c>
      <c r="G23" s="2"/>
      <c r="H23" s="2"/>
      <c r="I23" s="2"/>
      <c r="J23" s="2"/>
      <c r="K23" s="2"/>
      <c r="L23" s="54">
        <f t="shared" si="0"/>
        <v>0</v>
      </c>
      <c r="M23" s="2">
        <v>66.061000000000007</v>
      </c>
      <c r="N23" s="2">
        <f t="shared" si="1"/>
        <v>66.061000000000007</v>
      </c>
      <c r="O23" s="77"/>
      <c r="P23" s="87"/>
    </row>
    <row r="24" spans="1:22">
      <c r="A24" s="57">
        <v>11</v>
      </c>
      <c r="B24" s="89"/>
      <c r="C24" s="78">
        <v>388</v>
      </c>
      <c r="D24" s="80" t="s">
        <v>32</v>
      </c>
      <c r="E24" s="80" t="s">
        <v>53</v>
      </c>
      <c r="F24" s="2" t="s">
        <v>2</v>
      </c>
      <c r="G24" s="2"/>
      <c r="H24" s="2"/>
      <c r="I24" s="2"/>
      <c r="J24" s="2"/>
      <c r="K24" s="2"/>
      <c r="L24" s="54">
        <f t="shared" si="0"/>
        <v>0</v>
      </c>
      <c r="M24" s="2">
        <v>69.027000000000001</v>
      </c>
      <c r="N24" s="2">
        <f t="shared" si="1"/>
        <v>69.027000000000001</v>
      </c>
      <c r="O24" s="80">
        <f t="shared" si="2"/>
        <v>149.667</v>
      </c>
      <c r="P24" s="87"/>
    </row>
    <row r="25" spans="1:22" ht="15.75" thickBot="1">
      <c r="A25" s="57">
        <v>12</v>
      </c>
      <c r="B25" s="89"/>
      <c r="C25" s="79"/>
      <c r="D25" s="81"/>
      <c r="E25" s="81"/>
      <c r="F25" s="4" t="s">
        <v>1</v>
      </c>
      <c r="G25" s="4">
        <v>5</v>
      </c>
      <c r="H25" s="4"/>
      <c r="I25" s="4"/>
      <c r="J25" s="4">
        <v>5</v>
      </c>
      <c r="K25" s="4"/>
      <c r="L25" s="55">
        <f t="shared" si="0"/>
        <v>10</v>
      </c>
      <c r="M25" s="4">
        <v>70.64</v>
      </c>
      <c r="N25" s="4">
        <f t="shared" si="1"/>
        <v>80.64</v>
      </c>
      <c r="O25" s="81"/>
      <c r="P25" s="87"/>
    </row>
    <row r="26" spans="1:22">
      <c r="A26" s="57">
        <v>13</v>
      </c>
      <c r="B26" s="89"/>
      <c r="C26" s="74">
        <v>64</v>
      </c>
      <c r="D26" s="76" t="s">
        <v>29</v>
      </c>
      <c r="E26" s="76" t="s">
        <v>53</v>
      </c>
      <c r="F26" s="3" t="s">
        <v>1</v>
      </c>
      <c r="G26" s="3"/>
      <c r="H26" s="3"/>
      <c r="I26" s="3"/>
      <c r="J26" s="3"/>
      <c r="K26" s="3"/>
      <c r="L26" s="53">
        <f t="shared" si="0"/>
        <v>0</v>
      </c>
      <c r="M26" s="3">
        <v>62.695</v>
      </c>
      <c r="N26" s="3">
        <f t="shared" si="1"/>
        <v>62.695</v>
      </c>
      <c r="O26" s="76">
        <f t="shared" si="2"/>
        <v>126.99700000000001</v>
      </c>
      <c r="P26" s="87"/>
    </row>
    <row r="27" spans="1:22">
      <c r="A27" s="57">
        <v>14</v>
      </c>
      <c r="B27" s="89"/>
      <c r="C27" s="75"/>
      <c r="D27" s="77"/>
      <c r="E27" s="77"/>
      <c r="F27" s="2" t="s">
        <v>2</v>
      </c>
      <c r="G27" s="2"/>
      <c r="H27" s="2"/>
      <c r="I27" s="2"/>
      <c r="J27" s="2"/>
      <c r="K27" s="2"/>
      <c r="L27" s="54">
        <f t="shared" si="0"/>
        <v>0</v>
      </c>
      <c r="M27" s="2">
        <v>64.302000000000007</v>
      </c>
      <c r="N27" s="2">
        <f t="shared" si="1"/>
        <v>64.302000000000007</v>
      </c>
      <c r="O27" s="77"/>
      <c r="P27" s="87"/>
    </row>
    <row r="28" spans="1:22">
      <c r="A28" s="57">
        <v>13</v>
      </c>
      <c r="B28" s="89"/>
      <c r="C28" s="78">
        <v>44</v>
      </c>
      <c r="D28" s="80" t="s">
        <v>0</v>
      </c>
      <c r="E28" s="80" t="s">
        <v>53</v>
      </c>
      <c r="F28" s="2" t="s">
        <v>2</v>
      </c>
      <c r="G28" s="2"/>
      <c r="H28" s="2"/>
      <c r="I28" s="2"/>
      <c r="J28" s="2">
        <v>5</v>
      </c>
      <c r="K28" s="2"/>
      <c r="L28" s="54">
        <f t="shared" si="0"/>
        <v>5</v>
      </c>
      <c r="M28" s="2">
        <v>67.015000000000001</v>
      </c>
      <c r="N28" s="2">
        <f t="shared" si="1"/>
        <v>72.015000000000001</v>
      </c>
      <c r="O28" s="80">
        <f t="shared" si="2"/>
        <v>136.25799999999998</v>
      </c>
      <c r="P28" s="87"/>
    </row>
    <row r="29" spans="1:22" ht="15.75" thickBot="1">
      <c r="A29" s="57">
        <v>14</v>
      </c>
      <c r="B29" s="89"/>
      <c r="C29" s="79"/>
      <c r="D29" s="81"/>
      <c r="E29" s="81"/>
      <c r="F29" s="4" t="s">
        <v>1</v>
      </c>
      <c r="G29" s="4"/>
      <c r="H29" s="4"/>
      <c r="I29" s="4"/>
      <c r="J29" s="4"/>
      <c r="K29" s="4"/>
      <c r="L29" s="55">
        <f t="shared" si="0"/>
        <v>0</v>
      </c>
      <c r="M29" s="4">
        <v>64.242999999999995</v>
      </c>
      <c r="N29" s="4">
        <f t="shared" si="1"/>
        <v>64.242999999999995</v>
      </c>
      <c r="O29" s="81"/>
      <c r="P29" s="87"/>
    </row>
    <row r="30" spans="1:22">
      <c r="A30" s="44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44"/>
      <c r="N30" s="44"/>
      <c r="O30" s="37"/>
      <c r="P30" s="37"/>
    </row>
    <row r="38" spans="4:7" ht="15.75" thickBot="1"/>
    <row r="39" spans="4:7">
      <c r="D39" s="58">
        <v>64</v>
      </c>
      <c r="E39" s="59" t="s">
        <v>29</v>
      </c>
      <c r="F39" s="59" t="s">
        <v>53</v>
      </c>
      <c r="G39" s="59">
        <v>126.99700000000001</v>
      </c>
    </row>
    <row r="40" spans="4:7">
      <c r="D40" s="60">
        <v>20</v>
      </c>
      <c r="E40" s="61" t="s">
        <v>27</v>
      </c>
      <c r="F40" s="61" t="s">
        <v>26</v>
      </c>
      <c r="G40" s="61">
        <v>130.50900000000001</v>
      </c>
    </row>
    <row r="41" spans="4:7">
      <c r="D41" s="62">
        <v>96</v>
      </c>
      <c r="E41" s="63" t="s">
        <v>56</v>
      </c>
      <c r="F41" s="63" t="s">
        <v>53</v>
      </c>
      <c r="G41" s="63">
        <v>131.79400000000001</v>
      </c>
    </row>
    <row r="42" spans="4:7" ht="15.75" thickBot="1">
      <c r="D42" s="64">
        <v>44</v>
      </c>
      <c r="E42" s="65" t="s">
        <v>0</v>
      </c>
      <c r="F42" s="65" t="s">
        <v>53</v>
      </c>
      <c r="G42" s="65">
        <v>136.25799999999998</v>
      </c>
    </row>
    <row r="43" spans="4:7">
      <c r="D43" s="58">
        <v>77</v>
      </c>
      <c r="E43" s="59" t="s">
        <v>28</v>
      </c>
      <c r="F43" s="59" t="s">
        <v>52</v>
      </c>
      <c r="G43" s="59">
        <v>138.41000000000003</v>
      </c>
    </row>
    <row r="44" spans="4:7">
      <c r="D44" s="60">
        <v>46</v>
      </c>
      <c r="E44" s="61" t="s">
        <v>37</v>
      </c>
      <c r="F44" s="61" t="s">
        <v>52</v>
      </c>
      <c r="G44" s="61">
        <v>139.54899999999998</v>
      </c>
    </row>
    <row r="45" spans="4:7">
      <c r="D45" s="62">
        <v>6</v>
      </c>
      <c r="E45" s="63" t="s">
        <v>33</v>
      </c>
      <c r="F45" s="63" t="s">
        <v>26</v>
      </c>
      <c r="G45" s="63">
        <v>143.893</v>
      </c>
    </row>
    <row r="46" spans="4:7" ht="15.75" thickBot="1">
      <c r="D46" s="64">
        <v>26</v>
      </c>
      <c r="E46" s="65" t="s">
        <v>31</v>
      </c>
      <c r="F46" s="65" t="s">
        <v>52</v>
      </c>
      <c r="G46" s="65">
        <v>144.52199999999999</v>
      </c>
    </row>
    <row r="47" spans="4:7">
      <c r="D47" s="58">
        <v>94</v>
      </c>
      <c r="E47" s="59" t="s">
        <v>15</v>
      </c>
      <c r="F47" s="59" t="s">
        <v>26</v>
      </c>
      <c r="G47" s="59">
        <v>146.51999999999998</v>
      </c>
    </row>
    <row r="48" spans="4:7">
      <c r="D48" s="60">
        <v>48</v>
      </c>
      <c r="E48" s="61" t="s">
        <v>55</v>
      </c>
      <c r="F48" s="61" t="s">
        <v>26</v>
      </c>
      <c r="G48" s="61">
        <v>149.386</v>
      </c>
    </row>
    <row r="49" spans="4:7">
      <c r="D49" s="62">
        <v>388</v>
      </c>
      <c r="E49" s="63" t="s">
        <v>32</v>
      </c>
      <c r="F49" s="63" t="s">
        <v>53</v>
      </c>
      <c r="G49" s="63">
        <v>149.667</v>
      </c>
    </row>
    <row r="50" spans="4:7" ht="15.75" thickBot="1">
      <c r="D50" s="64">
        <v>37</v>
      </c>
      <c r="E50" s="65" t="s">
        <v>51</v>
      </c>
      <c r="F50" s="65" t="s">
        <v>26</v>
      </c>
      <c r="G50" s="65">
        <v>153.251</v>
      </c>
    </row>
    <row r="51" spans="4:7">
      <c r="D51" s="58">
        <v>43</v>
      </c>
      <c r="E51" s="59" t="s">
        <v>34</v>
      </c>
      <c r="F51" s="59" t="s">
        <v>52</v>
      </c>
      <c r="G51" s="59">
        <v>156.982</v>
      </c>
    </row>
    <row r="52" spans="4:7">
      <c r="D52" s="60">
        <v>406</v>
      </c>
      <c r="E52" s="61" t="s">
        <v>54</v>
      </c>
      <c r="F52" s="61" t="s">
        <v>26</v>
      </c>
      <c r="G52" s="61">
        <v>167.75900000000001</v>
      </c>
    </row>
    <row r="53" spans="4:7">
      <c r="D53" s="62"/>
      <c r="E53" s="63"/>
      <c r="F53" s="63"/>
      <c r="G53" s="63"/>
    </row>
    <row r="54" spans="4:7" ht="15.75" thickBot="1">
      <c r="D54" s="64"/>
      <c r="E54" s="65"/>
      <c r="F54" s="65"/>
      <c r="G54" s="65"/>
    </row>
    <row r="55" spans="4:7">
      <c r="D55" s="58"/>
      <c r="E55" s="59"/>
      <c r="F55" s="59"/>
      <c r="G55" s="59"/>
    </row>
    <row r="56" spans="4:7">
      <c r="D56" s="60"/>
      <c r="E56" s="61"/>
      <c r="F56" s="61"/>
      <c r="G56" s="61"/>
    </row>
    <row r="57" spans="4:7">
      <c r="D57" s="62"/>
      <c r="E57" s="63"/>
      <c r="F57" s="63"/>
      <c r="G57" s="63"/>
    </row>
    <row r="58" spans="4:7" ht="15.75" thickBot="1">
      <c r="D58" s="64"/>
      <c r="E58" s="65"/>
      <c r="F58" s="65"/>
      <c r="G58" s="65"/>
    </row>
    <row r="59" spans="4:7">
      <c r="D59" s="58"/>
      <c r="E59" s="59"/>
      <c r="F59" s="59"/>
      <c r="G59" s="59"/>
    </row>
    <row r="60" spans="4:7">
      <c r="D60" s="60"/>
      <c r="E60" s="61"/>
      <c r="F60" s="61"/>
      <c r="G60" s="61"/>
    </row>
    <row r="61" spans="4:7">
      <c r="D61" s="62"/>
      <c r="E61" s="63"/>
      <c r="F61" s="63"/>
      <c r="G61" s="63"/>
    </row>
    <row r="62" spans="4:7" ht="15.75" thickBot="1">
      <c r="D62" s="64"/>
      <c r="E62" s="65"/>
      <c r="F62" s="65"/>
      <c r="G62" s="65"/>
    </row>
    <row r="63" spans="4:7">
      <c r="D63" s="58"/>
      <c r="E63" s="59"/>
      <c r="F63" s="59"/>
      <c r="G63" s="59"/>
    </row>
    <row r="64" spans="4:7">
      <c r="D64" s="60"/>
      <c r="E64" s="61"/>
      <c r="F64" s="61"/>
      <c r="G64" s="61"/>
    </row>
    <row r="65" spans="4:7">
      <c r="D65" s="62"/>
      <c r="E65" s="63"/>
      <c r="F65" s="63"/>
      <c r="G65" s="63"/>
    </row>
    <row r="66" spans="4:7" ht="15.75" thickBot="1">
      <c r="D66" s="64"/>
      <c r="E66" s="65"/>
      <c r="F66" s="65"/>
      <c r="G66" s="65"/>
    </row>
  </sheetData>
  <mergeCells count="60">
    <mergeCell ref="E4:E5"/>
    <mergeCell ref="O4:O5"/>
    <mergeCell ref="E6:E7"/>
    <mergeCell ref="O6:O7"/>
    <mergeCell ref="Q1:U1"/>
    <mergeCell ref="A1:B1"/>
    <mergeCell ref="C2:C3"/>
    <mergeCell ref="D2:D3"/>
    <mergeCell ref="E2:E3"/>
    <mergeCell ref="O2:O3"/>
    <mergeCell ref="P1:P29"/>
    <mergeCell ref="B2:B29"/>
    <mergeCell ref="C4:C5"/>
    <mergeCell ref="D4:D5"/>
    <mergeCell ref="C8:C9"/>
    <mergeCell ref="D8:D9"/>
    <mergeCell ref="C6:C7"/>
    <mergeCell ref="D6:D7"/>
    <mergeCell ref="C12:C13"/>
    <mergeCell ref="D12:D13"/>
    <mergeCell ref="E12:E13"/>
    <mergeCell ref="O12:O13"/>
    <mergeCell ref="E8:E9"/>
    <mergeCell ref="O8:O9"/>
    <mergeCell ref="C10:C11"/>
    <mergeCell ref="D10:D11"/>
    <mergeCell ref="E10:E11"/>
    <mergeCell ref="O10:O11"/>
    <mergeCell ref="C16:C17"/>
    <mergeCell ref="D16:D17"/>
    <mergeCell ref="E16:E17"/>
    <mergeCell ref="O16:O17"/>
    <mergeCell ref="C14:C15"/>
    <mergeCell ref="D14:D15"/>
    <mergeCell ref="E14:E15"/>
    <mergeCell ref="O14:O15"/>
    <mergeCell ref="C20:C21"/>
    <mergeCell ref="D20:D21"/>
    <mergeCell ref="E20:E21"/>
    <mergeCell ref="O20:O21"/>
    <mergeCell ref="C18:C19"/>
    <mergeCell ref="D18:D19"/>
    <mergeCell ref="E18:E19"/>
    <mergeCell ref="O18:O19"/>
    <mergeCell ref="C28:C29"/>
    <mergeCell ref="D28:D29"/>
    <mergeCell ref="E28:E29"/>
    <mergeCell ref="O28:O29"/>
    <mergeCell ref="C22:C23"/>
    <mergeCell ref="D22:D23"/>
    <mergeCell ref="E22:E23"/>
    <mergeCell ref="O22:O23"/>
    <mergeCell ref="C26:C27"/>
    <mergeCell ref="D26:D27"/>
    <mergeCell ref="E26:E27"/>
    <mergeCell ref="O26:O27"/>
    <mergeCell ref="C24:C25"/>
    <mergeCell ref="D24:D25"/>
    <mergeCell ref="E24:E25"/>
    <mergeCell ref="O24:O25"/>
  </mergeCells>
  <phoneticPr fontId="12" type="noConversion"/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R70"/>
  <sheetViews>
    <sheetView workbookViewId="0">
      <pane ySplit="1" topLeftCell="A14" activePane="bottomLeft" state="frozen"/>
      <selection pane="bottomLeft" activeCell="P47" sqref="P47:P48"/>
    </sheetView>
  </sheetViews>
  <sheetFormatPr defaultRowHeight="15"/>
  <cols>
    <col min="1" max="1" width="3" bestFit="1" customWidth="1"/>
    <col min="3" max="3" width="9.5703125" customWidth="1"/>
    <col min="4" max="4" width="24.7109375" customWidth="1"/>
    <col min="5" max="5" width="10.140625" customWidth="1"/>
    <col min="6" max="6" width="9.140625" style="1"/>
    <col min="7" max="11" width="3.7109375" style="1" bestFit="1" customWidth="1"/>
    <col min="12" max="12" width="3.7109375" style="1" customWidth="1"/>
    <col min="13" max="13" width="3.7109375" style="1" bestFit="1" customWidth="1"/>
    <col min="14" max="14" width="11.5703125" style="1" bestFit="1" customWidth="1"/>
    <col min="15" max="15" width="11.42578125" style="1" bestFit="1" customWidth="1"/>
    <col min="17" max="17" width="13.140625" customWidth="1"/>
    <col min="18" max="18" width="3.5703125" customWidth="1"/>
  </cols>
  <sheetData>
    <row r="1" spans="1:18" ht="79.5" customHeight="1" thickBot="1">
      <c r="A1" s="85" t="s">
        <v>19</v>
      </c>
      <c r="B1" s="86"/>
      <c r="C1" s="13" t="s">
        <v>18</v>
      </c>
      <c r="D1" s="13" t="s">
        <v>16</v>
      </c>
      <c r="E1" s="13" t="s">
        <v>17</v>
      </c>
      <c r="F1" s="13" t="s">
        <v>20</v>
      </c>
      <c r="G1" s="35" t="s">
        <v>9</v>
      </c>
      <c r="H1" s="35" t="s">
        <v>10</v>
      </c>
      <c r="I1" s="35" t="s">
        <v>11</v>
      </c>
      <c r="J1" s="35" t="s">
        <v>58</v>
      </c>
      <c r="K1" s="35" t="s">
        <v>12</v>
      </c>
      <c r="L1" s="35" t="s">
        <v>13</v>
      </c>
      <c r="M1" s="45" t="s">
        <v>14</v>
      </c>
      <c r="N1" s="13" t="s">
        <v>21</v>
      </c>
      <c r="O1" s="13" t="s">
        <v>22</v>
      </c>
      <c r="P1" s="13" t="s">
        <v>23</v>
      </c>
      <c r="Q1" s="14" t="s">
        <v>24</v>
      </c>
      <c r="R1" s="101"/>
    </row>
    <row r="2" spans="1:18" ht="15" customHeight="1" thickBot="1">
      <c r="A2" s="5">
        <v>1</v>
      </c>
      <c r="B2" s="103" t="s">
        <v>3</v>
      </c>
      <c r="C2" s="76">
        <v>94</v>
      </c>
      <c r="D2" s="76" t="s">
        <v>15</v>
      </c>
      <c r="E2" s="76" t="s">
        <v>26</v>
      </c>
      <c r="F2" s="3" t="s">
        <v>1</v>
      </c>
      <c r="G2" s="3"/>
      <c r="H2" s="3"/>
      <c r="I2" s="3"/>
      <c r="J2" s="3"/>
      <c r="K2" s="3"/>
      <c r="L2" s="3"/>
      <c r="M2" s="36">
        <f>G2+H2+I2+J2+K2+L2</f>
        <v>0</v>
      </c>
      <c r="N2" s="3">
        <v>68.962000000000003</v>
      </c>
      <c r="O2" s="3">
        <f>N2+M2</f>
        <v>68.962000000000003</v>
      </c>
      <c r="P2" s="76">
        <f>O2+O3</f>
        <v>137.089</v>
      </c>
      <c r="Q2" s="74" t="s">
        <v>46</v>
      </c>
      <c r="R2" s="101"/>
    </row>
    <row r="3" spans="1:18" ht="15.75" thickBot="1">
      <c r="A3" s="6">
        <v>2</v>
      </c>
      <c r="B3" s="104"/>
      <c r="C3" s="77"/>
      <c r="D3" s="77"/>
      <c r="E3" s="77"/>
      <c r="F3" s="2" t="s">
        <v>2</v>
      </c>
      <c r="G3" s="2"/>
      <c r="H3" s="2"/>
      <c r="I3" s="2"/>
      <c r="J3" s="2"/>
      <c r="K3" s="2"/>
      <c r="L3" s="2"/>
      <c r="M3" s="36">
        <f t="shared" ref="M3:M66" si="0">G3+H3+I3+J3+K3+L3</f>
        <v>0</v>
      </c>
      <c r="N3" s="2">
        <v>68.126999999999995</v>
      </c>
      <c r="O3" s="2">
        <f>N3+M3</f>
        <v>68.126999999999995</v>
      </c>
      <c r="P3" s="77"/>
      <c r="Q3" s="75"/>
      <c r="R3" s="101"/>
    </row>
    <row r="4" spans="1:18" ht="15.75" thickBot="1">
      <c r="A4" s="6">
        <v>1</v>
      </c>
      <c r="B4" s="104"/>
      <c r="C4" s="80">
        <v>26</v>
      </c>
      <c r="D4" s="80" t="s">
        <v>31</v>
      </c>
      <c r="E4" s="80" t="s">
        <v>52</v>
      </c>
      <c r="F4" s="2" t="s">
        <v>2</v>
      </c>
      <c r="G4" s="2"/>
      <c r="H4" s="2"/>
      <c r="I4" s="2"/>
      <c r="J4" s="2"/>
      <c r="K4" s="2"/>
      <c r="L4" s="2"/>
      <c r="M4" s="36">
        <f t="shared" si="0"/>
        <v>0</v>
      </c>
      <c r="N4" s="2">
        <v>67.787000000000006</v>
      </c>
      <c r="O4" s="2">
        <f t="shared" ref="O4:O33" si="1">N4+M4</f>
        <v>67.787000000000006</v>
      </c>
      <c r="P4" s="80">
        <f>O4+O5</f>
        <v>136.298</v>
      </c>
      <c r="Q4" s="78" t="s">
        <v>24</v>
      </c>
      <c r="R4" s="101"/>
    </row>
    <row r="5" spans="1:18" ht="15.75" thickBot="1">
      <c r="A5" s="6">
        <v>2</v>
      </c>
      <c r="B5" s="104"/>
      <c r="C5" s="81"/>
      <c r="D5" s="81"/>
      <c r="E5" s="81"/>
      <c r="F5" s="4" t="s">
        <v>1</v>
      </c>
      <c r="G5" s="4"/>
      <c r="H5" s="4"/>
      <c r="I5" s="4"/>
      <c r="J5" s="4"/>
      <c r="K5" s="4"/>
      <c r="L5" s="4"/>
      <c r="M5" s="36">
        <f t="shared" si="0"/>
        <v>0</v>
      </c>
      <c r="N5" s="4">
        <v>68.510999999999996</v>
      </c>
      <c r="O5" s="4">
        <f t="shared" si="1"/>
        <v>68.510999999999996</v>
      </c>
      <c r="P5" s="81"/>
      <c r="Q5" s="79"/>
      <c r="R5" s="101"/>
    </row>
    <row r="6" spans="1:18" ht="15.75" thickBot="1">
      <c r="A6" s="6">
        <v>3</v>
      </c>
      <c r="B6" s="104"/>
      <c r="C6" s="76">
        <v>44</v>
      </c>
      <c r="D6" s="76" t="s">
        <v>0</v>
      </c>
      <c r="E6" s="76" t="s">
        <v>53</v>
      </c>
      <c r="F6" s="3" t="s">
        <v>1</v>
      </c>
      <c r="G6" s="3"/>
      <c r="H6" s="3"/>
      <c r="I6" s="3"/>
      <c r="J6" s="3"/>
      <c r="K6" s="3"/>
      <c r="L6" s="3"/>
      <c r="M6" s="36">
        <f t="shared" si="0"/>
        <v>0</v>
      </c>
      <c r="N6" s="3">
        <v>63.173999999999999</v>
      </c>
      <c r="O6" s="3">
        <f t="shared" si="1"/>
        <v>63.173999999999999</v>
      </c>
      <c r="P6" s="76">
        <f>O6+O7</f>
        <v>126.312</v>
      </c>
      <c r="Q6" s="74" t="s">
        <v>24</v>
      </c>
      <c r="R6" s="101"/>
    </row>
    <row r="7" spans="1:18" ht="15.75" thickBot="1">
      <c r="A7" s="6">
        <v>4</v>
      </c>
      <c r="B7" s="104"/>
      <c r="C7" s="77"/>
      <c r="D7" s="77"/>
      <c r="E7" s="77"/>
      <c r="F7" s="2" t="s">
        <v>2</v>
      </c>
      <c r="G7" s="2"/>
      <c r="H7" s="2"/>
      <c r="I7" s="2"/>
      <c r="J7" s="2"/>
      <c r="K7" s="2"/>
      <c r="L7" s="2"/>
      <c r="M7" s="36">
        <f t="shared" si="0"/>
        <v>0</v>
      </c>
      <c r="N7" s="2">
        <v>63.137999999999998</v>
      </c>
      <c r="O7" s="2">
        <f t="shared" si="1"/>
        <v>63.137999999999998</v>
      </c>
      <c r="P7" s="77"/>
      <c r="Q7" s="75"/>
      <c r="R7" s="101"/>
    </row>
    <row r="8" spans="1:18" ht="15.75" thickBot="1">
      <c r="A8" s="6">
        <v>3</v>
      </c>
      <c r="B8" s="104"/>
      <c r="C8" s="80">
        <v>43</v>
      </c>
      <c r="D8" s="80" t="s">
        <v>34</v>
      </c>
      <c r="E8" s="80" t="s">
        <v>52</v>
      </c>
      <c r="F8" s="2" t="s">
        <v>2</v>
      </c>
      <c r="G8" s="2"/>
      <c r="H8" s="2">
        <v>4</v>
      </c>
      <c r="I8" s="2"/>
      <c r="J8" s="2"/>
      <c r="K8" s="2"/>
      <c r="L8" s="2"/>
      <c r="M8" s="36">
        <f t="shared" si="0"/>
        <v>4</v>
      </c>
      <c r="N8" s="2">
        <v>68.412000000000006</v>
      </c>
      <c r="O8" s="2">
        <f t="shared" si="1"/>
        <v>72.412000000000006</v>
      </c>
      <c r="P8" s="80">
        <f>O8+O9</f>
        <v>141.096</v>
      </c>
      <c r="Q8" s="78" t="s">
        <v>46</v>
      </c>
      <c r="R8" s="101"/>
    </row>
    <row r="9" spans="1:18" ht="15.75" thickBot="1">
      <c r="A9" s="6">
        <v>4</v>
      </c>
      <c r="B9" s="104"/>
      <c r="C9" s="81"/>
      <c r="D9" s="81"/>
      <c r="E9" s="81"/>
      <c r="F9" s="4" t="s">
        <v>1</v>
      </c>
      <c r="G9" s="4"/>
      <c r="H9" s="4"/>
      <c r="I9" s="4"/>
      <c r="J9" s="4"/>
      <c r="K9" s="4"/>
      <c r="L9" s="4"/>
      <c r="M9" s="36">
        <f t="shared" si="0"/>
        <v>0</v>
      </c>
      <c r="N9" s="4">
        <v>68.683999999999997</v>
      </c>
      <c r="O9" s="4">
        <f t="shared" si="1"/>
        <v>68.683999999999997</v>
      </c>
      <c r="P9" s="81"/>
      <c r="Q9" s="79"/>
      <c r="R9" s="101"/>
    </row>
    <row r="10" spans="1:18" ht="15.75" thickBot="1">
      <c r="A10" s="6">
        <v>5</v>
      </c>
      <c r="B10" s="104"/>
      <c r="C10" s="76">
        <v>37</v>
      </c>
      <c r="D10" s="76" t="s">
        <v>51</v>
      </c>
      <c r="E10" s="76" t="s">
        <v>26</v>
      </c>
      <c r="F10" s="3" t="s">
        <v>1</v>
      </c>
      <c r="G10" s="3"/>
      <c r="H10" s="3">
        <v>2</v>
      </c>
      <c r="I10" s="3"/>
      <c r="J10" s="3"/>
      <c r="K10" s="3"/>
      <c r="L10" s="3"/>
      <c r="M10" s="36">
        <f t="shared" si="0"/>
        <v>2</v>
      </c>
      <c r="N10" s="3">
        <v>70.349000000000004</v>
      </c>
      <c r="O10" s="3">
        <f t="shared" si="1"/>
        <v>72.349000000000004</v>
      </c>
      <c r="P10" s="76">
        <f>O10+O11</f>
        <v>143.459</v>
      </c>
      <c r="Q10" s="74" t="s">
        <v>46</v>
      </c>
      <c r="R10" s="101"/>
    </row>
    <row r="11" spans="1:18" ht="15.75" thickBot="1">
      <c r="A11" s="6">
        <v>6</v>
      </c>
      <c r="B11" s="104"/>
      <c r="C11" s="77"/>
      <c r="D11" s="77"/>
      <c r="E11" s="77"/>
      <c r="F11" s="2" t="s">
        <v>2</v>
      </c>
      <c r="G11" s="2"/>
      <c r="H11" s="2">
        <v>2</v>
      </c>
      <c r="I11" s="2"/>
      <c r="J11" s="2"/>
      <c r="K11" s="2"/>
      <c r="L11" s="2"/>
      <c r="M11" s="36">
        <f t="shared" si="0"/>
        <v>2</v>
      </c>
      <c r="N11" s="2">
        <v>69.11</v>
      </c>
      <c r="O11" s="2">
        <f t="shared" si="1"/>
        <v>71.11</v>
      </c>
      <c r="P11" s="77"/>
      <c r="Q11" s="75"/>
      <c r="R11" s="101"/>
    </row>
    <row r="12" spans="1:18" ht="15.75" thickBot="1">
      <c r="A12" s="6">
        <v>5</v>
      </c>
      <c r="B12" s="104"/>
      <c r="C12" s="80">
        <v>77</v>
      </c>
      <c r="D12" s="80" t="s">
        <v>28</v>
      </c>
      <c r="E12" s="80" t="s">
        <v>26</v>
      </c>
      <c r="F12" s="2" t="s">
        <v>2</v>
      </c>
      <c r="G12" s="2"/>
      <c r="H12" s="2"/>
      <c r="I12" s="2"/>
      <c r="J12" s="2"/>
      <c r="K12" s="2">
        <v>5</v>
      </c>
      <c r="L12" s="2"/>
      <c r="M12" s="36">
        <f t="shared" si="0"/>
        <v>5</v>
      </c>
      <c r="N12" s="2">
        <v>66.528999999999996</v>
      </c>
      <c r="O12" s="2">
        <f t="shared" si="1"/>
        <v>71.528999999999996</v>
      </c>
      <c r="P12" s="80">
        <f>O12+O13</f>
        <v>136.62200000000001</v>
      </c>
      <c r="Q12" s="78" t="s">
        <v>24</v>
      </c>
      <c r="R12" s="101"/>
    </row>
    <row r="13" spans="1:18" ht="15.75" thickBot="1">
      <c r="A13" s="6">
        <v>6</v>
      </c>
      <c r="B13" s="104"/>
      <c r="C13" s="81"/>
      <c r="D13" s="81"/>
      <c r="E13" s="81"/>
      <c r="F13" s="4" t="s">
        <v>1</v>
      </c>
      <c r="G13" s="4"/>
      <c r="H13" s="4"/>
      <c r="I13" s="4"/>
      <c r="J13" s="4"/>
      <c r="K13" s="4"/>
      <c r="L13" s="4"/>
      <c r="M13" s="36">
        <f t="shared" si="0"/>
        <v>0</v>
      </c>
      <c r="N13" s="4">
        <v>65.093000000000004</v>
      </c>
      <c r="O13" s="4">
        <f t="shared" si="1"/>
        <v>65.093000000000004</v>
      </c>
      <c r="P13" s="81"/>
      <c r="Q13" s="79"/>
      <c r="R13" s="101"/>
    </row>
    <row r="14" spans="1:18" ht="15.75" thickBot="1">
      <c r="A14" s="6">
        <v>7</v>
      </c>
      <c r="B14" s="104"/>
      <c r="C14" s="76">
        <v>6</v>
      </c>
      <c r="D14" s="76" t="s">
        <v>33</v>
      </c>
      <c r="E14" s="76" t="s">
        <v>26</v>
      </c>
      <c r="F14" s="3" t="s">
        <v>1</v>
      </c>
      <c r="G14" s="3"/>
      <c r="H14" s="3"/>
      <c r="I14" s="3"/>
      <c r="J14" s="3"/>
      <c r="K14" s="3"/>
      <c r="L14" s="3"/>
      <c r="M14" s="36">
        <f t="shared" si="0"/>
        <v>0</v>
      </c>
      <c r="N14" s="3">
        <v>61.168999999999997</v>
      </c>
      <c r="O14" s="3">
        <f t="shared" si="1"/>
        <v>61.168999999999997</v>
      </c>
      <c r="P14" s="76">
        <f>O14+O15</f>
        <v>129.55700000000002</v>
      </c>
      <c r="Q14" s="74" t="s">
        <v>24</v>
      </c>
      <c r="R14" s="101"/>
    </row>
    <row r="15" spans="1:18" ht="15.75" thickBot="1">
      <c r="A15" s="6">
        <v>8</v>
      </c>
      <c r="B15" s="104"/>
      <c r="C15" s="77"/>
      <c r="D15" s="77"/>
      <c r="E15" s="77"/>
      <c r="F15" s="2" t="s">
        <v>2</v>
      </c>
      <c r="G15" s="2"/>
      <c r="H15" s="2"/>
      <c r="I15" s="2"/>
      <c r="J15" s="2"/>
      <c r="K15" s="2">
        <v>5</v>
      </c>
      <c r="L15" s="2"/>
      <c r="M15" s="36">
        <f t="shared" si="0"/>
        <v>5</v>
      </c>
      <c r="N15" s="2">
        <v>63.387999999999998</v>
      </c>
      <c r="O15" s="2">
        <f t="shared" si="1"/>
        <v>68.388000000000005</v>
      </c>
      <c r="P15" s="77"/>
      <c r="Q15" s="75"/>
      <c r="R15" s="101"/>
    </row>
    <row r="16" spans="1:18" ht="15.75" thickBot="1">
      <c r="A16" s="6">
        <v>7</v>
      </c>
      <c r="B16" s="104"/>
      <c r="C16" s="80">
        <v>48</v>
      </c>
      <c r="D16" s="80" t="s">
        <v>55</v>
      </c>
      <c r="E16" s="80" t="s">
        <v>26</v>
      </c>
      <c r="F16" s="2" t="s">
        <v>1</v>
      </c>
      <c r="G16" s="2"/>
      <c r="H16" s="2"/>
      <c r="I16" s="2"/>
      <c r="J16" s="2"/>
      <c r="K16" s="2"/>
      <c r="L16" s="2"/>
      <c r="M16" s="36">
        <f t="shared" si="0"/>
        <v>0</v>
      </c>
      <c r="N16" s="2">
        <v>81.361999999999995</v>
      </c>
      <c r="O16" s="2">
        <f t="shared" si="1"/>
        <v>81.361999999999995</v>
      </c>
      <c r="P16" s="80">
        <f>O16+O17</f>
        <v>160.07799999999997</v>
      </c>
      <c r="Q16" s="78" t="s">
        <v>46</v>
      </c>
      <c r="R16" s="101"/>
    </row>
    <row r="17" spans="1:18" ht="15.75" thickBot="1">
      <c r="A17" s="6">
        <v>8</v>
      </c>
      <c r="B17" s="104"/>
      <c r="C17" s="81"/>
      <c r="D17" s="81"/>
      <c r="E17" s="81"/>
      <c r="F17" s="4" t="s">
        <v>2</v>
      </c>
      <c r="G17" s="4"/>
      <c r="H17" s="4"/>
      <c r="I17" s="4"/>
      <c r="J17" s="4">
        <v>5</v>
      </c>
      <c r="K17" s="4">
        <v>5</v>
      </c>
      <c r="L17" s="4"/>
      <c r="M17" s="36">
        <f t="shared" si="0"/>
        <v>10</v>
      </c>
      <c r="N17" s="4">
        <v>68.715999999999994</v>
      </c>
      <c r="O17" s="4">
        <f t="shared" si="1"/>
        <v>78.715999999999994</v>
      </c>
      <c r="P17" s="81"/>
      <c r="Q17" s="79"/>
      <c r="R17" s="101"/>
    </row>
    <row r="18" spans="1:18" ht="15.75" thickBot="1">
      <c r="A18" s="6">
        <v>9</v>
      </c>
      <c r="B18" s="104"/>
      <c r="C18" s="76">
        <v>406</v>
      </c>
      <c r="D18" s="76" t="s">
        <v>54</v>
      </c>
      <c r="E18" s="76" t="s">
        <v>26</v>
      </c>
      <c r="F18" s="3" t="s">
        <v>2</v>
      </c>
      <c r="G18" s="3"/>
      <c r="H18" s="3"/>
      <c r="I18" s="3"/>
      <c r="J18" s="3"/>
      <c r="K18" s="3">
        <v>5</v>
      </c>
      <c r="L18" s="3"/>
      <c r="M18" s="36">
        <f t="shared" si="0"/>
        <v>5</v>
      </c>
      <c r="N18" s="3">
        <v>71.706999999999994</v>
      </c>
      <c r="O18" s="3">
        <f t="shared" si="1"/>
        <v>76.706999999999994</v>
      </c>
      <c r="P18" s="76">
        <f>O18+O19</f>
        <v>165.113</v>
      </c>
      <c r="Q18" s="74" t="s">
        <v>46</v>
      </c>
      <c r="R18" s="101"/>
    </row>
    <row r="19" spans="1:18" ht="15.75" thickBot="1">
      <c r="A19" s="6">
        <v>10</v>
      </c>
      <c r="B19" s="104"/>
      <c r="C19" s="77"/>
      <c r="D19" s="77"/>
      <c r="E19" s="77"/>
      <c r="F19" s="2" t="s">
        <v>1</v>
      </c>
      <c r="G19" s="2"/>
      <c r="H19" s="2">
        <v>8</v>
      </c>
      <c r="I19" s="2"/>
      <c r="J19" s="2"/>
      <c r="K19" s="2"/>
      <c r="L19" s="2"/>
      <c r="M19" s="36">
        <f t="shared" si="0"/>
        <v>8</v>
      </c>
      <c r="N19" s="2">
        <v>80.406000000000006</v>
      </c>
      <c r="O19" s="2">
        <f t="shared" si="1"/>
        <v>88.406000000000006</v>
      </c>
      <c r="P19" s="77"/>
      <c r="Q19" s="75"/>
      <c r="R19" s="101"/>
    </row>
    <row r="20" spans="1:18" ht="15.75" thickBot="1">
      <c r="A20" s="6">
        <v>9</v>
      </c>
      <c r="B20" s="104"/>
      <c r="C20" s="80">
        <v>96</v>
      </c>
      <c r="D20" s="80" t="s">
        <v>56</v>
      </c>
      <c r="E20" s="80" t="s">
        <v>53</v>
      </c>
      <c r="F20" s="2" t="s">
        <v>2</v>
      </c>
      <c r="G20" s="2"/>
      <c r="H20" s="2"/>
      <c r="I20" s="2"/>
      <c r="J20" s="2"/>
      <c r="K20" s="2"/>
      <c r="L20" s="2"/>
      <c r="M20" s="36">
        <f t="shared" si="0"/>
        <v>0</v>
      </c>
      <c r="N20" s="2">
        <v>64.781999999999996</v>
      </c>
      <c r="O20" s="2">
        <f t="shared" si="1"/>
        <v>64.781999999999996</v>
      </c>
      <c r="P20" s="80">
        <f>O20+O21</f>
        <v>128.1</v>
      </c>
      <c r="Q20" s="78" t="s">
        <v>24</v>
      </c>
      <c r="R20" s="101"/>
    </row>
    <row r="21" spans="1:18" ht="15.75" thickBot="1">
      <c r="A21" s="6">
        <v>10</v>
      </c>
      <c r="B21" s="104"/>
      <c r="C21" s="81"/>
      <c r="D21" s="81"/>
      <c r="E21" s="81"/>
      <c r="F21" s="4" t="s">
        <v>1</v>
      </c>
      <c r="G21" s="4"/>
      <c r="H21" s="4"/>
      <c r="I21" s="4"/>
      <c r="J21" s="4"/>
      <c r="K21" s="4"/>
      <c r="L21" s="4"/>
      <c r="M21" s="36">
        <f t="shared" si="0"/>
        <v>0</v>
      </c>
      <c r="N21" s="4">
        <v>63.317999999999998</v>
      </c>
      <c r="O21" s="4">
        <f t="shared" si="1"/>
        <v>63.317999999999998</v>
      </c>
      <c r="P21" s="81"/>
      <c r="Q21" s="79"/>
      <c r="R21" s="101"/>
    </row>
    <row r="22" spans="1:18" ht="15.75" thickBot="1">
      <c r="A22" s="6">
        <v>11</v>
      </c>
      <c r="B22" s="104"/>
      <c r="C22" s="76">
        <v>46</v>
      </c>
      <c r="D22" s="76" t="s">
        <v>37</v>
      </c>
      <c r="E22" s="76" t="s">
        <v>52</v>
      </c>
      <c r="F22" s="3" t="s">
        <v>1</v>
      </c>
      <c r="G22" s="3"/>
      <c r="H22" s="3">
        <v>2</v>
      </c>
      <c r="I22" s="3"/>
      <c r="J22" s="3"/>
      <c r="K22" s="3"/>
      <c r="L22" s="3"/>
      <c r="M22" s="36">
        <f t="shared" si="0"/>
        <v>2</v>
      </c>
      <c r="N22" s="3">
        <v>64.617999999999995</v>
      </c>
      <c r="O22" s="3">
        <f t="shared" si="1"/>
        <v>66.617999999999995</v>
      </c>
      <c r="P22" s="76">
        <f>O22+O23</f>
        <v>133.541</v>
      </c>
      <c r="Q22" s="74" t="s">
        <v>24</v>
      </c>
      <c r="R22" s="101"/>
    </row>
    <row r="23" spans="1:18" ht="15.75" thickBot="1">
      <c r="A23" s="6">
        <v>12</v>
      </c>
      <c r="B23" s="104"/>
      <c r="C23" s="77"/>
      <c r="D23" s="77"/>
      <c r="E23" s="77"/>
      <c r="F23" s="2" t="s">
        <v>2</v>
      </c>
      <c r="G23" s="2"/>
      <c r="H23" s="2">
        <v>2</v>
      </c>
      <c r="I23" s="2"/>
      <c r="J23" s="2"/>
      <c r="K23" s="2"/>
      <c r="L23" s="2"/>
      <c r="M23" s="36">
        <f t="shared" si="0"/>
        <v>2</v>
      </c>
      <c r="N23" s="2">
        <v>64.923000000000002</v>
      </c>
      <c r="O23" s="2">
        <f t="shared" si="1"/>
        <v>66.923000000000002</v>
      </c>
      <c r="P23" s="77"/>
      <c r="Q23" s="75"/>
      <c r="R23" s="101"/>
    </row>
    <row r="24" spans="1:18" ht="15.75" thickBot="1">
      <c r="A24" s="6">
        <v>11</v>
      </c>
      <c r="B24" s="104"/>
      <c r="C24" s="80">
        <v>388</v>
      </c>
      <c r="D24" s="80" t="s">
        <v>32</v>
      </c>
      <c r="E24" s="80" t="s">
        <v>53</v>
      </c>
      <c r="F24" s="2" t="s">
        <v>2</v>
      </c>
      <c r="G24" s="2"/>
      <c r="H24" s="2">
        <v>2</v>
      </c>
      <c r="I24" s="2"/>
      <c r="J24" s="2"/>
      <c r="K24" s="2">
        <v>5</v>
      </c>
      <c r="L24" s="2"/>
      <c r="M24" s="36">
        <f t="shared" si="0"/>
        <v>7</v>
      </c>
      <c r="N24" s="2">
        <v>67.299000000000007</v>
      </c>
      <c r="O24" s="2">
        <f>N24+M24</f>
        <v>74.299000000000007</v>
      </c>
      <c r="P24" s="80">
        <f>O24+O25</f>
        <v>145.459</v>
      </c>
      <c r="Q24" s="78" t="s">
        <v>46</v>
      </c>
      <c r="R24" s="101"/>
    </row>
    <row r="25" spans="1:18" ht="15.75" thickBot="1">
      <c r="A25" s="6">
        <v>12</v>
      </c>
      <c r="B25" s="104"/>
      <c r="C25" s="81"/>
      <c r="D25" s="81"/>
      <c r="E25" s="81"/>
      <c r="F25" s="4" t="s">
        <v>1</v>
      </c>
      <c r="G25" s="4"/>
      <c r="H25" s="4">
        <v>4</v>
      </c>
      <c r="I25" s="4"/>
      <c r="J25" s="4"/>
      <c r="K25" s="4"/>
      <c r="L25" s="4"/>
      <c r="M25" s="36">
        <f t="shared" si="0"/>
        <v>4</v>
      </c>
      <c r="N25" s="4">
        <v>67.16</v>
      </c>
      <c r="O25" s="4">
        <f>N25+M25</f>
        <v>71.16</v>
      </c>
      <c r="P25" s="81"/>
      <c r="Q25" s="79"/>
      <c r="R25" s="101"/>
    </row>
    <row r="26" spans="1:18" ht="15.75" thickBot="1">
      <c r="A26" s="6">
        <v>13</v>
      </c>
      <c r="B26" s="104"/>
      <c r="C26" s="74"/>
      <c r="D26" s="76"/>
      <c r="E26" s="76"/>
      <c r="F26" s="3" t="s">
        <v>1</v>
      </c>
      <c r="G26" s="3"/>
      <c r="H26" s="3"/>
      <c r="I26" s="3"/>
      <c r="J26" s="3"/>
      <c r="K26" s="3"/>
      <c r="L26" s="3"/>
      <c r="M26" s="36">
        <f t="shared" si="0"/>
        <v>0</v>
      </c>
      <c r="N26" s="3"/>
      <c r="O26" s="3">
        <f t="shared" si="1"/>
        <v>0</v>
      </c>
      <c r="P26" s="76">
        <f>O26+O27</f>
        <v>0</v>
      </c>
      <c r="Q26" s="74"/>
      <c r="R26" s="101"/>
    </row>
    <row r="27" spans="1:18" ht="15.75" thickBot="1">
      <c r="A27" s="6">
        <v>14</v>
      </c>
      <c r="B27" s="104"/>
      <c r="C27" s="75"/>
      <c r="D27" s="77"/>
      <c r="E27" s="77"/>
      <c r="F27" s="2" t="s">
        <v>2</v>
      </c>
      <c r="G27" s="2"/>
      <c r="H27" s="2"/>
      <c r="I27" s="2"/>
      <c r="J27" s="2"/>
      <c r="K27" s="2"/>
      <c r="L27" s="2"/>
      <c r="M27" s="36">
        <f t="shared" si="0"/>
        <v>0</v>
      </c>
      <c r="N27" s="2"/>
      <c r="O27" s="2">
        <f t="shared" si="1"/>
        <v>0</v>
      </c>
      <c r="P27" s="77"/>
      <c r="Q27" s="75"/>
      <c r="R27" s="101"/>
    </row>
    <row r="28" spans="1:18" ht="15.75" thickBot="1">
      <c r="A28" s="6">
        <v>13</v>
      </c>
      <c r="B28" s="104"/>
      <c r="C28" s="78"/>
      <c r="D28" s="80"/>
      <c r="E28" s="80"/>
      <c r="F28" s="2" t="s">
        <v>2</v>
      </c>
      <c r="G28" s="2"/>
      <c r="H28" s="2"/>
      <c r="I28" s="2"/>
      <c r="J28" s="2"/>
      <c r="K28" s="2"/>
      <c r="L28" s="2"/>
      <c r="M28" s="36">
        <f t="shared" si="0"/>
        <v>0</v>
      </c>
      <c r="N28" s="2"/>
      <c r="O28" s="2">
        <f t="shared" si="1"/>
        <v>0</v>
      </c>
      <c r="P28" s="80">
        <f>O28+O29</f>
        <v>0</v>
      </c>
      <c r="Q28" s="78"/>
      <c r="R28" s="101"/>
    </row>
    <row r="29" spans="1:18" ht="15.75" thickBot="1">
      <c r="A29" s="6">
        <v>14</v>
      </c>
      <c r="B29" s="104"/>
      <c r="C29" s="79"/>
      <c r="D29" s="81"/>
      <c r="E29" s="81"/>
      <c r="F29" s="4" t="s">
        <v>1</v>
      </c>
      <c r="G29" s="4"/>
      <c r="H29" s="4"/>
      <c r="I29" s="4"/>
      <c r="J29" s="4"/>
      <c r="K29" s="4"/>
      <c r="L29" s="4"/>
      <c r="M29" s="36">
        <f t="shared" si="0"/>
        <v>0</v>
      </c>
      <c r="N29" s="4"/>
      <c r="O29" s="4">
        <f t="shared" si="1"/>
        <v>0</v>
      </c>
      <c r="P29" s="81"/>
      <c r="Q29" s="79"/>
      <c r="R29" s="101"/>
    </row>
    <row r="30" spans="1:18" ht="15.75" thickBot="1">
      <c r="A30" s="6">
        <v>15</v>
      </c>
      <c r="B30" s="104"/>
      <c r="C30" s="74"/>
      <c r="D30" s="76"/>
      <c r="E30" s="76"/>
      <c r="F30" s="3" t="s">
        <v>2</v>
      </c>
      <c r="G30" s="3"/>
      <c r="H30" s="3"/>
      <c r="I30" s="3"/>
      <c r="J30" s="3"/>
      <c r="K30" s="3"/>
      <c r="L30" s="3"/>
      <c r="M30" s="36">
        <f t="shared" si="0"/>
        <v>0</v>
      </c>
      <c r="N30" s="3"/>
      <c r="O30" s="3">
        <f t="shared" si="1"/>
        <v>0</v>
      </c>
      <c r="P30" s="76">
        <f>O30+O31</f>
        <v>0</v>
      </c>
      <c r="Q30" s="74"/>
      <c r="R30" s="101"/>
    </row>
    <row r="31" spans="1:18" ht="15.75" thickBot="1">
      <c r="A31" s="6">
        <v>16</v>
      </c>
      <c r="B31" s="104"/>
      <c r="C31" s="75"/>
      <c r="D31" s="77"/>
      <c r="E31" s="77"/>
      <c r="F31" s="2" t="s">
        <v>1</v>
      </c>
      <c r="G31" s="2"/>
      <c r="H31" s="2"/>
      <c r="I31" s="2"/>
      <c r="J31" s="2"/>
      <c r="K31" s="2"/>
      <c r="L31" s="2"/>
      <c r="M31" s="36">
        <f t="shared" si="0"/>
        <v>0</v>
      </c>
      <c r="N31" s="2"/>
      <c r="O31" s="2">
        <f t="shared" si="1"/>
        <v>0</v>
      </c>
      <c r="P31" s="77"/>
      <c r="Q31" s="75"/>
      <c r="R31" s="101"/>
    </row>
    <row r="32" spans="1:18" ht="15.75" thickBot="1">
      <c r="A32" s="6">
        <v>15</v>
      </c>
      <c r="B32" s="104"/>
      <c r="C32" s="78"/>
      <c r="D32" s="80"/>
      <c r="E32" s="80"/>
      <c r="F32" s="2" t="s">
        <v>1</v>
      </c>
      <c r="G32" s="2"/>
      <c r="H32" s="2"/>
      <c r="I32" s="2"/>
      <c r="J32" s="2"/>
      <c r="K32" s="2"/>
      <c r="L32" s="2"/>
      <c r="M32" s="36">
        <f t="shared" si="0"/>
        <v>0</v>
      </c>
      <c r="N32" s="2"/>
      <c r="O32" s="2">
        <f t="shared" si="1"/>
        <v>0</v>
      </c>
      <c r="P32" s="80">
        <f>O32+O33</f>
        <v>0</v>
      </c>
      <c r="Q32" s="78"/>
      <c r="R32" s="101"/>
    </row>
    <row r="33" spans="1:18" ht="15.75" thickBot="1">
      <c r="A33" s="7">
        <v>16</v>
      </c>
      <c r="B33" s="105"/>
      <c r="C33" s="79"/>
      <c r="D33" s="81"/>
      <c r="E33" s="81"/>
      <c r="F33" s="4" t="s">
        <v>2</v>
      </c>
      <c r="G33" s="4"/>
      <c r="H33" s="4"/>
      <c r="I33" s="4"/>
      <c r="J33" s="4"/>
      <c r="K33" s="4"/>
      <c r="L33" s="4"/>
      <c r="M33" s="36">
        <f t="shared" si="0"/>
        <v>0</v>
      </c>
      <c r="N33" s="4"/>
      <c r="O33" s="4">
        <f t="shared" si="1"/>
        <v>0</v>
      </c>
      <c r="P33" s="81"/>
      <c r="Q33" s="79"/>
      <c r="R33" s="101"/>
    </row>
    <row r="34" spans="1:18" ht="15.75" thickBo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101"/>
    </row>
    <row r="35" spans="1:18" ht="15" customHeight="1">
      <c r="A35" s="8">
        <v>17</v>
      </c>
      <c r="B35" s="93" t="s">
        <v>4</v>
      </c>
      <c r="C35" s="74">
        <v>64</v>
      </c>
      <c r="D35" s="76" t="s">
        <v>29</v>
      </c>
      <c r="E35" s="76" t="s">
        <v>53</v>
      </c>
      <c r="F35" s="3" t="s">
        <v>1</v>
      </c>
      <c r="G35" s="3"/>
      <c r="H35" s="3"/>
      <c r="I35" s="3"/>
      <c r="J35" s="3"/>
      <c r="K35" s="3"/>
      <c r="L35" s="3"/>
      <c r="M35" s="39">
        <f t="shared" si="0"/>
        <v>0</v>
      </c>
      <c r="N35" s="3">
        <v>60.67</v>
      </c>
      <c r="O35" s="3">
        <f>N35+M35</f>
        <v>60.67</v>
      </c>
      <c r="P35" s="76">
        <f>O35+O36</f>
        <v>122.791</v>
      </c>
      <c r="Q35" s="96" t="s">
        <v>24</v>
      </c>
      <c r="R35" s="101"/>
    </row>
    <row r="36" spans="1:18">
      <c r="A36" s="9">
        <v>18</v>
      </c>
      <c r="B36" s="94"/>
      <c r="C36" s="75"/>
      <c r="D36" s="77"/>
      <c r="E36" s="77"/>
      <c r="F36" s="2" t="s">
        <v>2</v>
      </c>
      <c r="G36" s="2"/>
      <c r="H36" s="2"/>
      <c r="I36" s="2"/>
      <c r="J36" s="2"/>
      <c r="K36" s="2"/>
      <c r="L36" s="2"/>
      <c r="M36" s="40">
        <f t="shared" si="0"/>
        <v>0</v>
      </c>
      <c r="N36" s="2">
        <v>62.121000000000002</v>
      </c>
      <c r="O36" s="2">
        <f>N36+M36</f>
        <v>62.121000000000002</v>
      </c>
      <c r="P36" s="77"/>
      <c r="Q36" s="97"/>
      <c r="R36" s="101"/>
    </row>
    <row r="37" spans="1:18">
      <c r="A37" s="9">
        <v>17</v>
      </c>
      <c r="B37" s="94"/>
      <c r="C37" s="80">
        <v>26</v>
      </c>
      <c r="D37" s="80" t="s">
        <v>31</v>
      </c>
      <c r="E37" s="80" t="s">
        <v>52</v>
      </c>
      <c r="F37" s="2" t="s">
        <v>2</v>
      </c>
      <c r="G37" s="2"/>
      <c r="H37" s="2"/>
      <c r="I37" s="2"/>
      <c r="J37" s="2"/>
      <c r="K37" s="2"/>
      <c r="L37" s="2"/>
      <c r="M37" s="40">
        <f t="shared" si="0"/>
        <v>0</v>
      </c>
      <c r="N37" s="2">
        <v>67.555999999999997</v>
      </c>
      <c r="O37" s="2">
        <f t="shared" ref="O37:O59" si="2">N37+M37</f>
        <v>67.555999999999997</v>
      </c>
      <c r="P37" s="80">
        <f>O37+O38</f>
        <v>135.21600000000001</v>
      </c>
      <c r="Q37" s="90" t="s">
        <v>46</v>
      </c>
      <c r="R37" s="101"/>
    </row>
    <row r="38" spans="1:18" ht="15.75" thickBot="1">
      <c r="A38" s="9">
        <v>18</v>
      </c>
      <c r="B38" s="94"/>
      <c r="C38" s="81"/>
      <c r="D38" s="81"/>
      <c r="E38" s="81"/>
      <c r="F38" s="4" t="s">
        <v>1</v>
      </c>
      <c r="G38" s="4"/>
      <c r="H38" s="4"/>
      <c r="I38" s="4"/>
      <c r="J38" s="4"/>
      <c r="K38" s="4"/>
      <c r="L38" s="4"/>
      <c r="M38" s="41">
        <f t="shared" si="0"/>
        <v>0</v>
      </c>
      <c r="N38" s="4">
        <v>67.66</v>
      </c>
      <c r="O38" s="4">
        <f t="shared" si="2"/>
        <v>67.66</v>
      </c>
      <c r="P38" s="81"/>
      <c r="Q38" s="91"/>
      <c r="R38" s="101"/>
    </row>
    <row r="39" spans="1:18">
      <c r="A39" s="9">
        <v>19</v>
      </c>
      <c r="B39" s="94"/>
      <c r="C39" s="76">
        <v>44</v>
      </c>
      <c r="D39" s="76" t="s">
        <v>0</v>
      </c>
      <c r="E39" s="76" t="s">
        <v>53</v>
      </c>
      <c r="F39" s="3" t="s">
        <v>1</v>
      </c>
      <c r="G39" s="3"/>
      <c r="H39" s="3"/>
      <c r="I39" s="3"/>
      <c r="J39" s="3"/>
      <c r="K39" s="3"/>
      <c r="L39" s="3"/>
      <c r="M39" s="43">
        <f t="shared" si="0"/>
        <v>0</v>
      </c>
      <c r="N39" s="3">
        <v>62.814</v>
      </c>
      <c r="O39" s="3">
        <f t="shared" si="2"/>
        <v>62.814</v>
      </c>
      <c r="P39" s="76">
        <f>O39+O40</f>
        <v>125.13</v>
      </c>
      <c r="Q39" s="96" t="s">
        <v>24</v>
      </c>
      <c r="R39" s="101"/>
    </row>
    <row r="40" spans="1:18">
      <c r="A40" s="9">
        <v>20</v>
      </c>
      <c r="B40" s="94"/>
      <c r="C40" s="77"/>
      <c r="D40" s="77"/>
      <c r="E40" s="77"/>
      <c r="F40" s="2" t="s">
        <v>2</v>
      </c>
      <c r="G40" s="2"/>
      <c r="H40" s="2"/>
      <c r="I40" s="2"/>
      <c r="J40" s="2"/>
      <c r="K40" s="2"/>
      <c r="L40" s="2"/>
      <c r="M40" s="40">
        <f t="shared" si="0"/>
        <v>0</v>
      </c>
      <c r="N40" s="2">
        <v>62.316000000000003</v>
      </c>
      <c r="O40" s="2">
        <f t="shared" si="2"/>
        <v>62.316000000000003</v>
      </c>
      <c r="P40" s="77"/>
      <c r="Q40" s="97"/>
      <c r="R40" s="101"/>
    </row>
    <row r="41" spans="1:18">
      <c r="A41" s="9">
        <v>19</v>
      </c>
      <c r="B41" s="94"/>
      <c r="C41" s="80">
        <v>77</v>
      </c>
      <c r="D41" s="80" t="s">
        <v>28</v>
      </c>
      <c r="E41" s="80" t="s">
        <v>26</v>
      </c>
      <c r="F41" s="2" t="s">
        <v>2</v>
      </c>
      <c r="G41" s="2"/>
      <c r="H41" s="2"/>
      <c r="I41" s="2"/>
      <c r="J41" s="2"/>
      <c r="K41" s="2"/>
      <c r="L41" s="2"/>
      <c r="M41" s="40">
        <f t="shared" si="0"/>
        <v>0</v>
      </c>
      <c r="N41" s="2" t="s">
        <v>59</v>
      </c>
      <c r="O41" s="2"/>
      <c r="P41" s="80" t="s">
        <v>30</v>
      </c>
      <c r="Q41" s="90" t="s">
        <v>46</v>
      </c>
      <c r="R41" s="101"/>
    </row>
    <row r="42" spans="1:18" ht="15.75" thickBot="1">
      <c r="A42" s="9">
        <v>20</v>
      </c>
      <c r="B42" s="94"/>
      <c r="C42" s="81"/>
      <c r="D42" s="81"/>
      <c r="E42" s="81"/>
      <c r="F42" s="4" t="s">
        <v>1</v>
      </c>
      <c r="G42" s="4"/>
      <c r="H42" s="4"/>
      <c r="I42" s="4"/>
      <c r="J42" s="4"/>
      <c r="K42" s="4"/>
      <c r="L42" s="4"/>
      <c r="M42" s="42">
        <f t="shared" si="0"/>
        <v>0</v>
      </c>
      <c r="N42" s="4"/>
      <c r="O42" s="2">
        <f t="shared" si="2"/>
        <v>0</v>
      </c>
      <c r="P42" s="81"/>
      <c r="Q42" s="91"/>
      <c r="R42" s="101"/>
    </row>
    <row r="43" spans="1:18">
      <c r="A43" s="9">
        <v>21</v>
      </c>
      <c r="B43" s="94"/>
      <c r="C43" s="74">
        <v>20</v>
      </c>
      <c r="D43" s="76" t="s">
        <v>27</v>
      </c>
      <c r="E43" s="76" t="s">
        <v>26</v>
      </c>
      <c r="F43" s="3" t="s">
        <v>1</v>
      </c>
      <c r="G43" s="3"/>
      <c r="H43" s="3">
        <v>4</v>
      </c>
      <c r="I43" s="3"/>
      <c r="J43" s="3"/>
      <c r="K43" s="3"/>
      <c r="L43" s="3"/>
      <c r="M43" s="39">
        <f t="shared" si="0"/>
        <v>4</v>
      </c>
      <c r="N43" s="3">
        <v>62.171999999999997</v>
      </c>
      <c r="O43" s="3">
        <f t="shared" si="2"/>
        <v>66.171999999999997</v>
      </c>
      <c r="P43" s="76">
        <f>O43+O44</f>
        <v>129.62200000000001</v>
      </c>
      <c r="Q43" s="96" t="s">
        <v>46</v>
      </c>
      <c r="R43" s="101"/>
    </row>
    <row r="44" spans="1:18">
      <c r="A44" s="9">
        <v>22</v>
      </c>
      <c r="B44" s="94"/>
      <c r="C44" s="75"/>
      <c r="D44" s="77"/>
      <c r="E44" s="77"/>
      <c r="F44" s="2" t="s">
        <v>2</v>
      </c>
      <c r="G44" s="2"/>
      <c r="H44" s="2"/>
      <c r="I44" s="2"/>
      <c r="J44" s="2"/>
      <c r="K44" s="2"/>
      <c r="L44" s="2"/>
      <c r="M44" s="40">
        <f t="shared" si="0"/>
        <v>0</v>
      </c>
      <c r="N44" s="2">
        <v>63.45</v>
      </c>
      <c r="O44" s="2">
        <f t="shared" si="2"/>
        <v>63.45</v>
      </c>
      <c r="P44" s="77"/>
      <c r="Q44" s="97"/>
      <c r="R44" s="101"/>
    </row>
    <row r="45" spans="1:18">
      <c r="A45" s="9">
        <v>21</v>
      </c>
      <c r="B45" s="94"/>
      <c r="C45" s="78">
        <v>6</v>
      </c>
      <c r="D45" s="80" t="s">
        <v>33</v>
      </c>
      <c r="E45" s="80" t="s">
        <v>26</v>
      </c>
      <c r="F45" s="2" t="s">
        <v>2</v>
      </c>
      <c r="G45" s="2"/>
      <c r="H45" s="2">
        <v>2</v>
      </c>
      <c r="I45" s="2"/>
      <c r="J45" s="2"/>
      <c r="K45" s="2"/>
      <c r="L45" s="2"/>
      <c r="M45" s="40">
        <f t="shared" si="0"/>
        <v>2</v>
      </c>
      <c r="N45" s="2">
        <v>61.896999999999998</v>
      </c>
      <c r="O45" s="2">
        <f t="shared" si="2"/>
        <v>63.896999999999998</v>
      </c>
      <c r="P45" s="80">
        <f>O45+O46</f>
        <v>128.303</v>
      </c>
      <c r="Q45" s="90" t="s">
        <v>24</v>
      </c>
      <c r="R45" s="101"/>
    </row>
    <row r="46" spans="1:18" ht="15.75" thickBot="1">
      <c r="A46" s="9">
        <v>22</v>
      </c>
      <c r="B46" s="94"/>
      <c r="C46" s="79"/>
      <c r="D46" s="81"/>
      <c r="E46" s="81"/>
      <c r="F46" s="4" t="s">
        <v>1</v>
      </c>
      <c r="G46" s="4"/>
      <c r="H46" s="4"/>
      <c r="I46" s="4"/>
      <c r="J46" s="4"/>
      <c r="K46" s="4"/>
      <c r="L46" s="4"/>
      <c r="M46" s="41">
        <f t="shared" si="0"/>
        <v>0</v>
      </c>
      <c r="N46" s="4">
        <v>64.406000000000006</v>
      </c>
      <c r="O46" s="4">
        <f t="shared" si="2"/>
        <v>64.406000000000006</v>
      </c>
      <c r="P46" s="81"/>
      <c r="Q46" s="91"/>
      <c r="R46" s="101"/>
    </row>
    <row r="47" spans="1:18">
      <c r="A47" s="9">
        <v>23</v>
      </c>
      <c r="B47" s="94"/>
      <c r="C47" s="76">
        <v>46</v>
      </c>
      <c r="D47" s="76" t="s">
        <v>37</v>
      </c>
      <c r="E47" s="76" t="s">
        <v>52</v>
      </c>
      <c r="F47" s="3" t="s">
        <v>1</v>
      </c>
      <c r="G47" s="3"/>
      <c r="H47" s="3"/>
      <c r="I47" s="3"/>
      <c r="J47" s="3"/>
      <c r="K47" s="3"/>
      <c r="L47" s="3"/>
      <c r="M47" s="43">
        <f t="shared" si="0"/>
        <v>0</v>
      </c>
      <c r="N47" s="3">
        <v>63.844999999999999</v>
      </c>
      <c r="O47" s="3">
        <f t="shared" si="2"/>
        <v>63.844999999999999</v>
      </c>
      <c r="P47" s="76">
        <f>O47+O48</f>
        <v>133.03100000000001</v>
      </c>
      <c r="Q47" s="96" t="s">
        <v>46</v>
      </c>
      <c r="R47" s="101"/>
    </row>
    <row r="48" spans="1:18">
      <c r="A48" s="9">
        <v>24</v>
      </c>
      <c r="B48" s="94"/>
      <c r="C48" s="77"/>
      <c r="D48" s="77"/>
      <c r="E48" s="77"/>
      <c r="F48" s="2" t="s">
        <v>2</v>
      </c>
      <c r="G48" s="2"/>
      <c r="H48" s="2">
        <v>4</v>
      </c>
      <c r="I48" s="2"/>
      <c r="J48" s="2"/>
      <c r="K48" s="2"/>
      <c r="L48" s="2"/>
      <c r="M48" s="40">
        <f t="shared" si="0"/>
        <v>4</v>
      </c>
      <c r="N48" s="2">
        <v>65.186000000000007</v>
      </c>
      <c r="O48" s="2">
        <f t="shared" si="2"/>
        <v>69.186000000000007</v>
      </c>
      <c r="P48" s="77"/>
      <c r="Q48" s="97"/>
      <c r="R48" s="101"/>
    </row>
    <row r="49" spans="1:18">
      <c r="A49" s="9">
        <v>23</v>
      </c>
      <c r="B49" s="94"/>
      <c r="C49" s="80">
        <v>96</v>
      </c>
      <c r="D49" s="80" t="s">
        <v>56</v>
      </c>
      <c r="E49" s="80" t="s">
        <v>53</v>
      </c>
      <c r="F49" s="2" t="s">
        <v>1</v>
      </c>
      <c r="G49" s="2"/>
      <c r="H49" s="2"/>
      <c r="I49" s="2"/>
      <c r="J49" s="2"/>
      <c r="K49" s="2"/>
      <c r="L49" s="2"/>
      <c r="M49" s="40">
        <f t="shared" si="0"/>
        <v>0</v>
      </c>
      <c r="N49" s="2">
        <v>64.433000000000007</v>
      </c>
      <c r="O49" s="2">
        <f t="shared" si="2"/>
        <v>64.433000000000007</v>
      </c>
      <c r="P49" s="80">
        <f>O49+O50</f>
        <v>126.593</v>
      </c>
      <c r="Q49" s="90" t="s">
        <v>24</v>
      </c>
      <c r="R49" s="101"/>
    </row>
    <row r="50" spans="1:18" ht="15.75" thickBot="1">
      <c r="A50" s="10">
        <v>24</v>
      </c>
      <c r="B50" s="95"/>
      <c r="C50" s="81"/>
      <c r="D50" s="81"/>
      <c r="E50" s="81"/>
      <c r="F50" s="4" t="s">
        <v>2</v>
      </c>
      <c r="G50" s="4"/>
      <c r="H50" s="4"/>
      <c r="I50" s="4"/>
      <c r="J50" s="4"/>
      <c r="K50" s="4"/>
      <c r="L50" s="4"/>
      <c r="M50" s="41">
        <f t="shared" si="0"/>
        <v>0</v>
      </c>
      <c r="N50" s="4">
        <v>62.16</v>
      </c>
      <c r="O50" s="4">
        <f t="shared" si="2"/>
        <v>62.16</v>
      </c>
      <c r="P50" s="81"/>
      <c r="Q50" s="91"/>
      <c r="R50" s="101"/>
    </row>
    <row r="51" spans="1:18" ht="15.75" thickBo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101"/>
    </row>
    <row r="52" spans="1:18" ht="15" customHeight="1">
      <c r="A52" s="8">
        <v>25</v>
      </c>
      <c r="B52" s="93" t="s">
        <v>5</v>
      </c>
      <c r="C52" s="74">
        <v>64</v>
      </c>
      <c r="D52" s="76" t="s">
        <v>29</v>
      </c>
      <c r="E52" s="76" t="s">
        <v>53</v>
      </c>
      <c r="F52" s="3" t="s">
        <v>1</v>
      </c>
      <c r="G52" s="3"/>
      <c r="H52" s="3"/>
      <c r="I52" s="3"/>
      <c r="J52" s="3"/>
      <c r="K52" s="3"/>
      <c r="L52" s="3"/>
      <c r="M52" s="39">
        <f t="shared" si="0"/>
        <v>0</v>
      </c>
      <c r="N52" s="3">
        <v>61.652999999999999</v>
      </c>
      <c r="O52" s="3">
        <f t="shared" si="2"/>
        <v>61.652999999999999</v>
      </c>
      <c r="P52" s="76">
        <f>O52+O53</f>
        <v>127.63399999999999</v>
      </c>
      <c r="Q52" s="96" t="s">
        <v>46</v>
      </c>
      <c r="R52" s="101"/>
    </row>
    <row r="53" spans="1:18">
      <c r="A53" s="9">
        <v>26</v>
      </c>
      <c r="B53" s="94"/>
      <c r="C53" s="75"/>
      <c r="D53" s="77"/>
      <c r="E53" s="77"/>
      <c r="F53" s="2" t="s">
        <v>2</v>
      </c>
      <c r="G53" s="2"/>
      <c r="H53" s="2">
        <v>2</v>
      </c>
      <c r="I53" s="2"/>
      <c r="J53" s="2"/>
      <c r="K53" s="2"/>
      <c r="L53" s="2"/>
      <c r="M53" s="40">
        <f t="shared" si="0"/>
        <v>2</v>
      </c>
      <c r="N53" s="2">
        <v>63.981000000000002</v>
      </c>
      <c r="O53" s="2">
        <f t="shared" si="2"/>
        <v>65.980999999999995</v>
      </c>
      <c r="P53" s="77"/>
      <c r="Q53" s="97"/>
      <c r="R53" s="101"/>
    </row>
    <row r="54" spans="1:18">
      <c r="A54" s="9">
        <v>25</v>
      </c>
      <c r="B54" s="94"/>
      <c r="C54" s="78">
        <v>44</v>
      </c>
      <c r="D54" s="80" t="s">
        <v>0</v>
      </c>
      <c r="E54" s="80" t="s">
        <v>53</v>
      </c>
      <c r="F54" s="2" t="s">
        <v>2</v>
      </c>
      <c r="G54" s="2"/>
      <c r="H54" s="2"/>
      <c r="I54" s="2"/>
      <c r="J54" s="2"/>
      <c r="K54" s="2"/>
      <c r="L54" s="2"/>
      <c r="M54" s="40">
        <f t="shared" si="0"/>
        <v>0</v>
      </c>
      <c r="N54" s="2">
        <v>62.386000000000003</v>
      </c>
      <c r="O54" s="2">
        <f t="shared" si="2"/>
        <v>62.386000000000003</v>
      </c>
      <c r="P54" s="80">
        <f>O54+O55</f>
        <v>124.31</v>
      </c>
      <c r="Q54" s="90" t="s">
        <v>24</v>
      </c>
      <c r="R54" s="101"/>
    </row>
    <row r="55" spans="1:18" ht="15.75" thickBot="1">
      <c r="A55" s="9">
        <v>26</v>
      </c>
      <c r="B55" s="94"/>
      <c r="C55" s="75"/>
      <c r="D55" s="77"/>
      <c r="E55" s="77"/>
      <c r="F55" s="4" t="s">
        <v>1</v>
      </c>
      <c r="G55" s="4"/>
      <c r="H55" s="4"/>
      <c r="I55" s="4"/>
      <c r="J55" s="4"/>
      <c r="K55" s="4"/>
      <c r="L55" s="4"/>
      <c r="M55" s="41">
        <f t="shared" si="0"/>
        <v>0</v>
      </c>
      <c r="N55" s="4">
        <v>61.923999999999999</v>
      </c>
      <c r="O55" s="4">
        <f t="shared" si="2"/>
        <v>61.923999999999999</v>
      </c>
      <c r="P55" s="81"/>
      <c r="Q55" s="91"/>
      <c r="R55" s="101"/>
    </row>
    <row r="56" spans="1:18">
      <c r="A56" s="9">
        <v>27</v>
      </c>
      <c r="B56" s="94"/>
      <c r="C56" s="74">
        <v>6</v>
      </c>
      <c r="D56" s="76" t="s">
        <v>33</v>
      </c>
      <c r="E56" s="76" t="s">
        <v>26</v>
      </c>
      <c r="F56" s="3" t="s">
        <v>1</v>
      </c>
      <c r="G56" s="3"/>
      <c r="H56" s="3"/>
      <c r="I56" s="3"/>
      <c r="J56" s="3"/>
      <c r="K56" s="3"/>
      <c r="L56" s="3"/>
      <c r="M56" s="43">
        <f t="shared" si="0"/>
        <v>0</v>
      </c>
      <c r="N56" s="3">
        <v>61.033999999999999</v>
      </c>
      <c r="O56" s="3">
        <f t="shared" si="2"/>
        <v>61.033999999999999</v>
      </c>
      <c r="P56" s="76">
        <f>O56+O57</f>
        <v>123.10900000000001</v>
      </c>
      <c r="Q56" s="96" t="s">
        <v>24</v>
      </c>
      <c r="R56" s="101"/>
    </row>
    <row r="57" spans="1:18">
      <c r="A57" s="9">
        <v>28</v>
      </c>
      <c r="B57" s="94"/>
      <c r="C57" s="75"/>
      <c r="D57" s="77"/>
      <c r="E57" s="77"/>
      <c r="F57" s="2" t="s">
        <v>2</v>
      </c>
      <c r="G57" s="2"/>
      <c r="H57" s="2">
        <v>2</v>
      </c>
      <c r="I57" s="2"/>
      <c r="J57" s="2"/>
      <c r="K57" s="2"/>
      <c r="L57" s="2"/>
      <c r="M57" s="40">
        <f t="shared" si="0"/>
        <v>2</v>
      </c>
      <c r="N57" s="2">
        <v>60.075000000000003</v>
      </c>
      <c r="O57" s="2">
        <f t="shared" si="2"/>
        <v>62.075000000000003</v>
      </c>
      <c r="P57" s="77"/>
      <c r="Q57" s="97"/>
      <c r="R57" s="101"/>
    </row>
    <row r="58" spans="1:18">
      <c r="A58" s="9">
        <v>27</v>
      </c>
      <c r="B58" s="94"/>
      <c r="C58" s="102">
        <v>96</v>
      </c>
      <c r="D58" s="102" t="s">
        <v>56</v>
      </c>
      <c r="E58" s="102" t="s">
        <v>53</v>
      </c>
      <c r="F58" s="2" t="s">
        <v>2</v>
      </c>
      <c r="G58" s="2"/>
      <c r="H58" s="2"/>
      <c r="I58" s="2"/>
      <c r="J58" s="2">
        <v>5</v>
      </c>
      <c r="K58" s="2"/>
      <c r="L58" s="2"/>
      <c r="M58" s="40">
        <f t="shared" si="0"/>
        <v>5</v>
      </c>
      <c r="N58" s="2">
        <v>61.418999999999997</v>
      </c>
      <c r="O58" s="2">
        <f t="shared" si="2"/>
        <v>66.418999999999997</v>
      </c>
      <c r="P58" s="80">
        <f>O58+O59</f>
        <v>129.18700000000001</v>
      </c>
      <c r="Q58" s="90" t="s">
        <v>46</v>
      </c>
      <c r="R58" s="101"/>
    </row>
    <row r="59" spans="1:18" ht="15.75" thickBot="1">
      <c r="A59" s="10">
        <v>28</v>
      </c>
      <c r="B59" s="95"/>
      <c r="C59" s="81"/>
      <c r="D59" s="81"/>
      <c r="E59" s="81"/>
      <c r="F59" s="4" t="s">
        <v>1</v>
      </c>
      <c r="G59" s="4"/>
      <c r="H59" s="4"/>
      <c r="I59" s="4"/>
      <c r="J59" s="4"/>
      <c r="K59" s="4"/>
      <c r="L59" s="4"/>
      <c r="M59" s="41">
        <f t="shared" si="0"/>
        <v>0</v>
      </c>
      <c r="N59" s="4">
        <v>62.768000000000001</v>
      </c>
      <c r="O59" s="4">
        <f t="shared" si="2"/>
        <v>62.768000000000001</v>
      </c>
      <c r="P59" s="81"/>
      <c r="Q59" s="91"/>
      <c r="R59" s="101"/>
    </row>
    <row r="60" spans="1:18" ht="15.75" thickBo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48"/>
      <c r="O60" s="48"/>
      <c r="P60" s="11"/>
      <c r="Q60" s="11"/>
      <c r="R60" s="101"/>
    </row>
    <row r="61" spans="1:18" ht="15" customHeight="1">
      <c r="A61" s="8">
        <v>29</v>
      </c>
      <c r="B61" s="98" t="s">
        <v>45</v>
      </c>
      <c r="C61" s="74">
        <v>64</v>
      </c>
      <c r="D61" s="76" t="s">
        <v>29</v>
      </c>
      <c r="E61" s="76" t="s">
        <v>53</v>
      </c>
      <c r="F61" s="3" t="s">
        <v>1</v>
      </c>
      <c r="G61" s="3"/>
      <c r="H61" s="3"/>
      <c r="I61" s="3"/>
      <c r="J61" s="3"/>
      <c r="K61" s="3"/>
      <c r="L61" s="3"/>
      <c r="M61" s="43">
        <f t="shared" si="0"/>
        <v>0</v>
      </c>
      <c r="N61" s="3">
        <v>62.793999999999997</v>
      </c>
      <c r="O61" s="3">
        <f>N61+M61</f>
        <v>62.793999999999997</v>
      </c>
      <c r="P61" s="76">
        <f>O61+O62</f>
        <v>124.282</v>
      </c>
      <c r="Q61" s="96" t="s">
        <v>47</v>
      </c>
      <c r="R61" s="101"/>
    </row>
    <row r="62" spans="1:18">
      <c r="A62" s="9">
        <v>30</v>
      </c>
      <c r="B62" s="99"/>
      <c r="C62" s="75"/>
      <c r="D62" s="77"/>
      <c r="E62" s="77"/>
      <c r="F62" s="2" t="s">
        <v>2</v>
      </c>
      <c r="G62" s="2"/>
      <c r="H62" s="2"/>
      <c r="I62" s="2"/>
      <c r="J62" s="2"/>
      <c r="K62" s="2"/>
      <c r="L62" s="2"/>
      <c r="M62" s="40">
        <f t="shared" si="0"/>
        <v>0</v>
      </c>
      <c r="N62" s="2">
        <v>61.488</v>
      </c>
      <c r="O62" s="2">
        <f>N62+M62</f>
        <v>61.488</v>
      </c>
      <c r="P62" s="77"/>
      <c r="Q62" s="97"/>
      <c r="R62" s="101"/>
    </row>
    <row r="63" spans="1:18">
      <c r="A63" s="9">
        <v>29</v>
      </c>
      <c r="B63" s="99"/>
      <c r="C63" s="102">
        <v>96</v>
      </c>
      <c r="D63" s="102" t="s">
        <v>56</v>
      </c>
      <c r="E63" s="102" t="s">
        <v>53</v>
      </c>
      <c r="F63" s="2" t="s">
        <v>2</v>
      </c>
      <c r="G63" s="2"/>
      <c r="H63" s="2"/>
      <c r="I63" s="2"/>
      <c r="J63" s="2"/>
      <c r="K63" s="2"/>
      <c r="L63" s="2"/>
      <c r="M63" s="40">
        <f t="shared" si="0"/>
        <v>0</v>
      </c>
      <c r="N63" s="2">
        <v>62.198</v>
      </c>
      <c r="O63" s="2">
        <f>N63+M63</f>
        <v>62.198</v>
      </c>
      <c r="P63" s="80">
        <f>O63+O64</f>
        <v>123.92400000000001</v>
      </c>
      <c r="Q63" s="90" t="s">
        <v>45</v>
      </c>
      <c r="R63" s="101"/>
    </row>
    <row r="64" spans="1:18" ht="15.75" thickBot="1">
      <c r="A64" s="10">
        <v>30</v>
      </c>
      <c r="B64" s="100"/>
      <c r="C64" s="81"/>
      <c r="D64" s="81"/>
      <c r="E64" s="81"/>
      <c r="F64" s="4" t="s">
        <v>1</v>
      </c>
      <c r="G64" s="4"/>
      <c r="H64" s="4"/>
      <c r="I64" s="4"/>
      <c r="J64" s="4"/>
      <c r="K64" s="4"/>
      <c r="L64" s="4"/>
      <c r="M64" s="41">
        <f t="shared" si="0"/>
        <v>0</v>
      </c>
      <c r="N64" s="4">
        <v>61.725999999999999</v>
      </c>
      <c r="O64" s="4">
        <f>N64+M64</f>
        <v>61.725999999999999</v>
      </c>
      <c r="P64" s="81"/>
      <c r="Q64" s="91"/>
      <c r="R64" s="101"/>
    </row>
    <row r="65" spans="1:18" ht="15.75" thickBo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48"/>
      <c r="O65" s="48"/>
      <c r="P65" s="11"/>
      <c r="Q65" s="11"/>
      <c r="R65" s="101"/>
    </row>
    <row r="66" spans="1:18" ht="15" customHeight="1">
      <c r="A66" s="8">
        <v>31</v>
      </c>
      <c r="B66" s="98" t="s">
        <v>44</v>
      </c>
      <c r="C66" s="74">
        <v>6</v>
      </c>
      <c r="D66" s="76" t="s">
        <v>33</v>
      </c>
      <c r="E66" s="76" t="s">
        <v>26</v>
      </c>
      <c r="F66" s="3" t="s">
        <v>1</v>
      </c>
      <c r="G66" s="3"/>
      <c r="H66" s="3"/>
      <c r="I66" s="3"/>
      <c r="J66" s="3"/>
      <c r="K66" s="3"/>
      <c r="L66" s="3"/>
      <c r="M66" s="43">
        <f t="shared" si="0"/>
        <v>0</v>
      </c>
      <c r="N66" s="3">
        <v>62.146999999999998</v>
      </c>
      <c r="O66" s="3">
        <f>N66+M66</f>
        <v>62.146999999999998</v>
      </c>
      <c r="P66" s="76">
        <f>O66+O67</f>
        <v>123.842</v>
      </c>
      <c r="Q66" s="96" t="s">
        <v>49</v>
      </c>
      <c r="R66" s="101"/>
    </row>
    <row r="67" spans="1:18">
      <c r="A67" s="9">
        <v>32</v>
      </c>
      <c r="B67" s="99"/>
      <c r="C67" s="75"/>
      <c r="D67" s="77"/>
      <c r="E67" s="77"/>
      <c r="F67" s="2" t="s">
        <v>2</v>
      </c>
      <c r="G67" s="2"/>
      <c r="H67" s="2"/>
      <c r="I67" s="2"/>
      <c r="J67" s="2"/>
      <c r="K67" s="2"/>
      <c r="L67" s="2"/>
      <c r="M67" s="40">
        <f>G67+H67+I67+J67+K67+L67</f>
        <v>0</v>
      </c>
      <c r="N67" s="2">
        <v>61.695</v>
      </c>
      <c r="O67" s="2">
        <f>N67+M67</f>
        <v>61.695</v>
      </c>
      <c r="P67" s="77"/>
      <c r="Q67" s="97"/>
      <c r="R67" s="101"/>
    </row>
    <row r="68" spans="1:18">
      <c r="A68" s="9">
        <v>31</v>
      </c>
      <c r="B68" s="99"/>
      <c r="C68" s="78">
        <v>44</v>
      </c>
      <c r="D68" s="80" t="s">
        <v>0</v>
      </c>
      <c r="E68" s="80" t="s">
        <v>53</v>
      </c>
      <c r="F68" s="2" t="s">
        <v>2</v>
      </c>
      <c r="G68" s="2"/>
      <c r="H68" s="2"/>
      <c r="I68" s="2"/>
      <c r="J68" s="2"/>
      <c r="K68" s="2"/>
      <c r="L68" s="2"/>
      <c r="M68" s="40">
        <f>G68+H68+I68+J68+K68+L68</f>
        <v>0</v>
      </c>
      <c r="N68" s="2">
        <v>62.633000000000003</v>
      </c>
      <c r="O68" s="2">
        <f>N68+M68</f>
        <v>62.633000000000003</v>
      </c>
      <c r="P68" s="80">
        <f>O68+O69</f>
        <v>124.78700000000001</v>
      </c>
      <c r="Q68" s="90" t="s">
        <v>48</v>
      </c>
      <c r="R68" s="101"/>
    </row>
    <row r="69" spans="1:18" ht="15.75" thickBot="1">
      <c r="A69" s="10">
        <v>32</v>
      </c>
      <c r="B69" s="100"/>
      <c r="C69" s="75"/>
      <c r="D69" s="77"/>
      <c r="E69" s="77"/>
      <c r="F69" s="4" t="s">
        <v>1</v>
      </c>
      <c r="G69" s="4"/>
      <c r="H69" s="4"/>
      <c r="I69" s="4"/>
      <c r="J69" s="4"/>
      <c r="K69" s="4"/>
      <c r="L69" s="4"/>
      <c r="M69" s="41">
        <f>G69+H69+I69+J69+K69+L69</f>
        <v>0</v>
      </c>
      <c r="N69" s="4">
        <v>62.154000000000003</v>
      </c>
      <c r="O69" s="4">
        <f>N69+M69</f>
        <v>62.154000000000003</v>
      </c>
      <c r="P69" s="81"/>
      <c r="Q69" s="91"/>
      <c r="R69" s="101"/>
    </row>
    <row r="70" spans="1:18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67"/>
      <c r="O70" s="67"/>
      <c r="P70" s="12"/>
      <c r="Q70" s="12"/>
      <c r="R70" s="101"/>
    </row>
  </sheetData>
  <mergeCells count="169">
    <mergeCell ref="C32:C33"/>
    <mergeCell ref="D32:D33"/>
    <mergeCell ref="E32:E33"/>
    <mergeCell ref="P32:P33"/>
    <mergeCell ref="P20:P21"/>
    <mergeCell ref="C30:C31"/>
    <mergeCell ref="D30:D31"/>
    <mergeCell ref="E30:E31"/>
    <mergeCell ref="P30:P31"/>
    <mergeCell ref="C28:C29"/>
    <mergeCell ref="D28:D29"/>
    <mergeCell ref="E28:E29"/>
    <mergeCell ref="P28:P29"/>
    <mergeCell ref="C26:C27"/>
    <mergeCell ref="D26:D27"/>
    <mergeCell ref="E26:E27"/>
    <mergeCell ref="P26:P27"/>
    <mergeCell ref="E24:E25"/>
    <mergeCell ref="C22:C23"/>
    <mergeCell ref="D22:D23"/>
    <mergeCell ref="P22:P23"/>
    <mergeCell ref="E22:E23"/>
    <mergeCell ref="C12:C13"/>
    <mergeCell ref="D12:D13"/>
    <mergeCell ref="P12:P13"/>
    <mergeCell ref="P14:P15"/>
    <mergeCell ref="C24:C25"/>
    <mergeCell ref="D24:D25"/>
    <mergeCell ref="P24:P25"/>
    <mergeCell ref="E20:E21"/>
    <mergeCell ref="C20:C21"/>
    <mergeCell ref="D20:D21"/>
    <mergeCell ref="D18:D19"/>
    <mergeCell ref="C2:C3"/>
    <mergeCell ref="A1:B1"/>
    <mergeCell ref="C4:C5"/>
    <mergeCell ref="D4:D5"/>
    <mergeCell ref="P4:P5"/>
    <mergeCell ref="D2:D3"/>
    <mergeCell ref="P16:P17"/>
    <mergeCell ref="E12:E13"/>
    <mergeCell ref="E14:E15"/>
    <mergeCell ref="C8:C9"/>
    <mergeCell ref="D8:D9"/>
    <mergeCell ref="P8:P9"/>
    <mergeCell ref="C6:C7"/>
    <mergeCell ref="D6:D7"/>
    <mergeCell ref="B2:B33"/>
    <mergeCell ref="C14:C15"/>
    <mergeCell ref="D14:D15"/>
    <mergeCell ref="C10:C11"/>
    <mergeCell ref="D10:D11"/>
    <mergeCell ref="P10:P11"/>
    <mergeCell ref="E2:E3"/>
    <mergeCell ref="E4:E5"/>
    <mergeCell ref="E6:E7"/>
    <mergeCell ref="E8:E9"/>
    <mergeCell ref="E10:E11"/>
    <mergeCell ref="P2:P3"/>
    <mergeCell ref="P6:P7"/>
    <mergeCell ref="Q18:Q19"/>
    <mergeCell ref="Q24:Q25"/>
    <mergeCell ref="Q28:Q29"/>
    <mergeCell ref="Q32:Q33"/>
    <mergeCell ref="Q20:Q21"/>
    <mergeCell ref="Q22:Q23"/>
    <mergeCell ref="Q26:Q27"/>
    <mergeCell ref="Q30:Q31"/>
    <mergeCell ref="Q10:Q11"/>
    <mergeCell ref="Q12:Q13"/>
    <mergeCell ref="Q14:Q15"/>
    <mergeCell ref="Q16:Q17"/>
    <mergeCell ref="Q2:Q3"/>
    <mergeCell ref="Q4:Q5"/>
    <mergeCell ref="Q6:Q7"/>
    <mergeCell ref="Q8:Q9"/>
    <mergeCell ref="C37:C38"/>
    <mergeCell ref="D37:D38"/>
    <mergeCell ref="E37:E38"/>
    <mergeCell ref="P37:P38"/>
    <mergeCell ref="P18:P19"/>
    <mergeCell ref="E16:E17"/>
    <mergeCell ref="E18:E19"/>
    <mergeCell ref="C16:C17"/>
    <mergeCell ref="D16:D17"/>
    <mergeCell ref="C18:C19"/>
    <mergeCell ref="Q37:Q38"/>
    <mergeCell ref="A34:Q34"/>
    <mergeCell ref="C35:C36"/>
    <mergeCell ref="D35:D36"/>
    <mergeCell ref="E35:E36"/>
    <mergeCell ref="P35:P36"/>
    <mergeCell ref="Q35:Q36"/>
    <mergeCell ref="B35:B50"/>
    <mergeCell ref="C41:C42"/>
    <mergeCell ref="D41:D42"/>
    <mergeCell ref="E41:E42"/>
    <mergeCell ref="P41:P42"/>
    <mergeCell ref="Q41:Q42"/>
    <mergeCell ref="C39:C40"/>
    <mergeCell ref="D39:D40"/>
    <mergeCell ref="E39:E40"/>
    <mergeCell ref="P39:P40"/>
    <mergeCell ref="Q39:Q40"/>
    <mergeCell ref="Q45:Q46"/>
    <mergeCell ref="C43:C44"/>
    <mergeCell ref="D43:D44"/>
    <mergeCell ref="E43:E44"/>
    <mergeCell ref="P43:P44"/>
    <mergeCell ref="Q43:Q44"/>
    <mergeCell ref="C45:C46"/>
    <mergeCell ref="D45:D46"/>
    <mergeCell ref="E45:E46"/>
    <mergeCell ref="P45:P46"/>
    <mergeCell ref="Q49:Q50"/>
    <mergeCell ref="C47:C48"/>
    <mergeCell ref="D47:D48"/>
    <mergeCell ref="E47:E48"/>
    <mergeCell ref="P47:P48"/>
    <mergeCell ref="Q47:Q48"/>
    <mergeCell ref="C49:C50"/>
    <mergeCell ref="D49:D50"/>
    <mergeCell ref="E49:E50"/>
    <mergeCell ref="P49:P50"/>
    <mergeCell ref="Q54:Q55"/>
    <mergeCell ref="C52:C53"/>
    <mergeCell ref="D52:D53"/>
    <mergeCell ref="E52:E53"/>
    <mergeCell ref="P52:P53"/>
    <mergeCell ref="Q52:Q53"/>
    <mergeCell ref="C54:C55"/>
    <mergeCell ref="D54:D55"/>
    <mergeCell ref="E54:E55"/>
    <mergeCell ref="P54:P55"/>
    <mergeCell ref="D56:D57"/>
    <mergeCell ref="E56:E57"/>
    <mergeCell ref="P56:P57"/>
    <mergeCell ref="Q56:Q57"/>
    <mergeCell ref="B61:B64"/>
    <mergeCell ref="C58:C59"/>
    <mergeCell ref="D58:D59"/>
    <mergeCell ref="E58:E59"/>
    <mergeCell ref="E63:E64"/>
    <mergeCell ref="Q68:Q69"/>
    <mergeCell ref="P66:P67"/>
    <mergeCell ref="C63:C64"/>
    <mergeCell ref="D63:D64"/>
    <mergeCell ref="P58:P59"/>
    <mergeCell ref="Q58:Q59"/>
    <mergeCell ref="B66:B69"/>
    <mergeCell ref="C66:C67"/>
    <mergeCell ref="D66:D67"/>
    <mergeCell ref="E66:E67"/>
    <mergeCell ref="R1:R70"/>
    <mergeCell ref="Q66:Q67"/>
    <mergeCell ref="C68:C69"/>
    <mergeCell ref="D68:D69"/>
    <mergeCell ref="E68:E69"/>
    <mergeCell ref="P68:P69"/>
    <mergeCell ref="P63:P64"/>
    <mergeCell ref="Q63:Q64"/>
    <mergeCell ref="A51:Q51"/>
    <mergeCell ref="B52:B59"/>
    <mergeCell ref="C61:C62"/>
    <mergeCell ref="D61:D62"/>
    <mergeCell ref="E61:E62"/>
    <mergeCell ref="P61:P62"/>
    <mergeCell ref="Q61:Q62"/>
    <mergeCell ref="C56:C57"/>
  </mergeCells>
  <phoneticPr fontId="1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F46"/>
  <sheetViews>
    <sheetView workbookViewId="0">
      <selection activeCell="AA32" sqref="AA32"/>
    </sheetView>
  </sheetViews>
  <sheetFormatPr defaultRowHeight="11.25"/>
  <cols>
    <col min="1" max="1" width="2.140625" style="16" customWidth="1"/>
    <col min="2" max="2" width="13.28515625" style="15" customWidth="1"/>
    <col min="3" max="3" width="3.28515625" style="15" customWidth="1"/>
    <col min="4" max="4" width="13.5703125" style="15" customWidth="1"/>
    <col min="5" max="5" width="2.85546875" style="15" customWidth="1"/>
    <col min="6" max="7" width="6.7109375" style="15" customWidth="1"/>
    <col min="8" max="8" width="2.85546875" style="15" customWidth="1"/>
    <col min="9" max="10" width="6.42578125" style="15" customWidth="1"/>
    <col min="11" max="11" width="14.28515625" style="15" customWidth="1"/>
    <col min="12" max="12" width="6.42578125" style="15" customWidth="1"/>
    <col min="13" max="13" width="7.85546875" style="15" customWidth="1"/>
    <col min="14" max="14" width="2.85546875" style="15" customWidth="1"/>
    <col min="15" max="16" width="6.7109375" style="15" customWidth="1"/>
    <col min="17" max="17" width="4.42578125" style="15" customWidth="1"/>
    <col min="18" max="18" width="13.5703125" style="15" customWidth="1"/>
    <col min="19" max="19" width="3.28515625" style="15" customWidth="1"/>
    <col min="20" max="20" width="16.140625" style="15" customWidth="1"/>
    <col min="21" max="21" width="2.140625" style="16" customWidth="1"/>
    <col min="22" max="26" width="9.140625" style="15"/>
    <col min="27" max="27" width="19.42578125" style="15" customWidth="1"/>
    <col min="28" max="16384" width="9.140625" style="15"/>
  </cols>
  <sheetData>
    <row r="1" spans="1:32" ht="26.25" customHeight="1">
      <c r="A1" s="133" t="s">
        <v>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</row>
    <row r="2" spans="1:32" ht="12" thickBot="1"/>
    <row r="3" spans="1:32" ht="12.95" customHeight="1" thickBot="1">
      <c r="A3" s="130" t="s">
        <v>6</v>
      </c>
      <c r="B3" s="132"/>
      <c r="C3" s="131"/>
      <c r="D3" s="130" t="s">
        <v>7</v>
      </c>
      <c r="E3" s="131"/>
      <c r="F3" s="130" t="s">
        <v>8</v>
      </c>
      <c r="G3" s="132"/>
      <c r="H3" s="131"/>
      <c r="I3" s="135" t="s">
        <v>36</v>
      </c>
      <c r="J3" s="135"/>
      <c r="K3" s="135"/>
      <c r="L3" s="135"/>
      <c r="M3" s="135"/>
      <c r="N3" s="130" t="s">
        <v>8</v>
      </c>
      <c r="O3" s="132"/>
      <c r="P3" s="131"/>
      <c r="Q3" s="130" t="s">
        <v>7</v>
      </c>
      <c r="R3" s="131"/>
      <c r="S3" s="130" t="s">
        <v>6</v>
      </c>
      <c r="T3" s="132"/>
      <c r="U3" s="131"/>
      <c r="AD3" s="15" t="s">
        <v>75</v>
      </c>
      <c r="AE3" s="15" t="s">
        <v>76</v>
      </c>
      <c r="AF3" s="15" t="s">
        <v>77</v>
      </c>
    </row>
    <row r="4" spans="1:32" ht="12.95" customHeight="1">
      <c r="X4" s="73" t="s">
        <v>64</v>
      </c>
      <c r="AA4" s="46" t="s">
        <v>16</v>
      </c>
      <c r="AB4" s="46" t="s">
        <v>17</v>
      </c>
      <c r="AC4" s="46" t="s">
        <v>23</v>
      </c>
      <c r="AD4" s="72" t="s">
        <v>62</v>
      </c>
      <c r="AE4" s="72" t="s">
        <v>62</v>
      </c>
      <c r="AF4" s="72" t="s">
        <v>62</v>
      </c>
    </row>
    <row r="5" spans="1:32" ht="12.95" customHeight="1" thickBot="1">
      <c r="X5" s="15" t="s">
        <v>65</v>
      </c>
      <c r="Y5" s="15">
        <v>100</v>
      </c>
      <c r="AA5" s="47" t="s">
        <v>29</v>
      </c>
      <c r="AB5" s="47" t="s">
        <v>53</v>
      </c>
      <c r="AC5" s="47">
        <v>126.99700000000001</v>
      </c>
      <c r="AD5" s="1">
        <v>100</v>
      </c>
      <c r="AE5" s="1"/>
      <c r="AF5" s="1"/>
    </row>
    <row r="6" spans="1:32" ht="12.95" customHeight="1">
      <c r="A6" s="110">
        <v>1</v>
      </c>
      <c r="B6" s="38" t="str">
        <f>[1]Kvalifikacios_tabla_osszesitett!$C$17</f>
        <v>Szoke Ákos</v>
      </c>
      <c r="C6" s="112">
        <f>[1]Kvalifikacios_tabla_osszesitett!$F$17</f>
        <v>64</v>
      </c>
      <c r="S6" s="106">
        <f>[1]Kvalifikacios_tabla_osszesitett!$F$18</f>
        <v>20</v>
      </c>
      <c r="T6" s="38" t="str">
        <f>[1]Kvalifikacios_tabla_osszesitett!$C$18</f>
        <v>Sajt</v>
      </c>
      <c r="U6" s="108">
        <v>2</v>
      </c>
      <c r="X6" s="15" t="s">
        <v>66</v>
      </c>
      <c r="Y6" s="15">
        <v>90</v>
      </c>
      <c r="AA6" s="47" t="s">
        <v>27</v>
      </c>
      <c r="AB6" s="47" t="s">
        <v>26</v>
      </c>
      <c r="AC6" s="47">
        <v>130.50900000000001</v>
      </c>
      <c r="AD6" s="1"/>
      <c r="AE6" s="1"/>
      <c r="AF6" s="1">
        <v>100</v>
      </c>
    </row>
    <row r="7" spans="1:32" ht="12.95" customHeight="1" thickBot="1">
      <c r="A7" s="111"/>
      <c r="B7" s="17" t="str">
        <f>[1]Kvalifikacios_tabla_osszesitett!$H$17</f>
        <v>Pro</v>
      </c>
      <c r="C7" s="113"/>
      <c r="D7" s="18"/>
      <c r="E7" s="19"/>
      <c r="S7" s="107"/>
      <c r="T7" s="17" t="str">
        <f>[1]Kvalifikacios_tabla_osszesitett!$H$18</f>
        <v>Street</v>
      </c>
      <c r="U7" s="109"/>
      <c r="X7" s="15" t="s">
        <v>67</v>
      </c>
      <c r="Y7" s="15">
        <v>80</v>
      </c>
      <c r="AA7" s="47" t="s">
        <v>56</v>
      </c>
      <c r="AB7" s="47" t="s">
        <v>53</v>
      </c>
      <c r="AC7" s="47">
        <v>131.79400000000001</v>
      </c>
      <c r="AD7" s="1">
        <v>90</v>
      </c>
      <c r="AE7" s="1"/>
      <c r="AF7" s="1"/>
    </row>
    <row r="8" spans="1:32" ht="12.95" customHeight="1" thickBot="1">
      <c r="A8" s="20"/>
      <c r="B8" s="19"/>
      <c r="C8" s="19"/>
      <c r="D8" s="18"/>
      <c r="E8" s="19"/>
      <c r="S8" s="18"/>
      <c r="T8" s="19"/>
      <c r="X8" s="15" t="s">
        <v>68</v>
      </c>
      <c r="Y8" s="15">
        <v>70</v>
      </c>
      <c r="AA8" s="47" t="s">
        <v>0</v>
      </c>
      <c r="AB8" s="47" t="s">
        <v>53</v>
      </c>
      <c r="AC8" s="47">
        <v>136.25799999999998</v>
      </c>
      <c r="AD8" s="1">
        <v>80</v>
      </c>
      <c r="AE8" s="1"/>
      <c r="AF8" s="1"/>
    </row>
    <row r="9" spans="1:32" ht="12.95" customHeight="1" thickBot="1">
      <c r="A9" s="20"/>
      <c r="B9" s="19"/>
      <c r="C9" s="19"/>
      <c r="D9" s="49" t="s">
        <v>29</v>
      </c>
      <c r="E9" s="49">
        <v>64</v>
      </c>
      <c r="Q9" s="49">
        <v>20</v>
      </c>
      <c r="R9" s="49" t="s">
        <v>27</v>
      </c>
      <c r="S9" s="18"/>
      <c r="T9" s="19"/>
      <c r="AA9" s="47" t="s">
        <v>28</v>
      </c>
      <c r="AB9" s="47" t="s">
        <v>52</v>
      </c>
      <c r="AC9" s="47">
        <v>138.41000000000003</v>
      </c>
      <c r="AD9" s="1"/>
      <c r="AE9" s="1">
        <v>100</v>
      </c>
      <c r="AF9" s="1"/>
    </row>
    <row r="10" spans="1:32" ht="12.95" customHeight="1" thickBot="1">
      <c r="D10" s="18"/>
      <c r="E10" s="21"/>
      <c r="Q10" s="22"/>
      <c r="R10" s="19"/>
      <c r="S10" s="18"/>
      <c r="T10" s="19"/>
      <c r="X10" s="73" t="s">
        <v>69</v>
      </c>
      <c r="AA10" s="47" t="s">
        <v>37</v>
      </c>
      <c r="AB10" s="47" t="s">
        <v>52</v>
      </c>
      <c r="AC10" s="47">
        <v>139.54899999999998</v>
      </c>
      <c r="AD10" s="1"/>
      <c r="AE10" s="1">
        <v>90</v>
      </c>
      <c r="AF10" s="1"/>
    </row>
    <row r="11" spans="1:32" ht="12.95" customHeight="1">
      <c r="A11" s="110">
        <v>16</v>
      </c>
      <c r="B11" s="38" t="str">
        <f>[1]Kvalifikacios_tabla_osszesitett!$C$32</f>
        <v/>
      </c>
      <c r="C11" s="112" t="str">
        <f>[1]Kvalifikacios_tabla_osszesitett!$F$32</f>
        <v/>
      </c>
      <c r="D11" s="18"/>
      <c r="E11" s="23"/>
      <c r="F11" s="18"/>
      <c r="G11" s="19"/>
      <c r="H11" s="19"/>
      <c r="Q11" s="18"/>
      <c r="R11" s="19"/>
      <c r="S11" s="106" t="str">
        <f>[1]Kvalifikacios_tabla_osszesitett!$F$31</f>
        <v/>
      </c>
      <c r="T11" s="38" t="str">
        <f>[1]Kvalifikacios_tabla_osszesitett!$C$31</f>
        <v/>
      </c>
      <c r="U11" s="108">
        <v>15</v>
      </c>
      <c r="X11" s="15" t="s">
        <v>66</v>
      </c>
      <c r="Y11" s="15">
        <v>250</v>
      </c>
      <c r="AA11" s="47" t="s">
        <v>33</v>
      </c>
      <c r="AB11" s="47" t="s">
        <v>26</v>
      </c>
      <c r="AC11" s="47">
        <v>143.893</v>
      </c>
      <c r="AD11" s="1"/>
      <c r="AE11" s="1"/>
      <c r="AF11" s="1">
        <v>90</v>
      </c>
    </row>
    <row r="12" spans="1:32" ht="12.95" customHeight="1" thickBot="1">
      <c r="A12" s="111"/>
      <c r="B12" s="17" t="str">
        <f>[1]Kvalifikacios_tabla_osszesitett!$H$32</f>
        <v/>
      </c>
      <c r="C12" s="113"/>
      <c r="F12" s="18"/>
      <c r="G12" s="19"/>
      <c r="H12" s="19"/>
      <c r="Q12" s="18"/>
      <c r="R12" s="19"/>
      <c r="S12" s="107"/>
      <c r="T12" s="17" t="str">
        <f>[1]Kvalifikacios_tabla_osszesitett!$H$31</f>
        <v/>
      </c>
      <c r="U12" s="109"/>
      <c r="X12" s="15" t="s">
        <v>67</v>
      </c>
      <c r="Y12" s="15">
        <v>210</v>
      </c>
      <c r="AA12" s="47" t="s">
        <v>31</v>
      </c>
      <c r="AB12" s="47" t="s">
        <v>52</v>
      </c>
      <c r="AC12" s="47">
        <v>144.52199999999999</v>
      </c>
      <c r="AD12" s="1"/>
      <c r="AE12" s="1">
        <v>80</v>
      </c>
      <c r="AF12" s="1"/>
    </row>
    <row r="13" spans="1:32" ht="12.95" customHeight="1" thickBot="1">
      <c r="F13" s="18"/>
      <c r="G13" s="19"/>
      <c r="H13" s="19"/>
      <c r="Q13" s="18"/>
      <c r="R13" s="19"/>
      <c r="S13" s="19"/>
      <c r="X13" s="15" t="s">
        <v>68</v>
      </c>
      <c r="Y13" s="15">
        <v>250</v>
      </c>
      <c r="AA13" s="47" t="s">
        <v>15</v>
      </c>
      <c r="AB13" s="47" t="s">
        <v>26</v>
      </c>
      <c r="AC13" s="47">
        <v>146.51999999999998</v>
      </c>
      <c r="AD13" s="1"/>
      <c r="AE13" s="1"/>
      <c r="AF13" s="1">
        <v>80</v>
      </c>
    </row>
    <row r="14" spans="1:32" ht="12.95" customHeight="1" thickBot="1">
      <c r="F14" s="128" t="s">
        <v>29</v>
      </c>
      <c r="G14" s="128"/>
      <c r="H14" s="49">
        <v>64</v>
      </c>
      <c r="N14" s="49">
        <v>6</v>
      </c>
      <c r="O14" s="128" t="s">
        <v>33</v>
      </c>
      <c r="P14" s="129"/>
      <c r="Q14" s="18"/>
      <c r="R14" s="19"/>
      <c r="S14" s="19"/>
      <c r="AA14" s="47" t="s">
        <v>55</v>
      </c>
      <c r="AB14" s="47" t="s">
        <v>26</v>
      </c>
      <c r="AC14" s="47">
        <v>149.386</v>
      </c>
      <c r="AD14" s="1"/>
      <c r="AE14" s="1"/>
      <c r="AF14" s="1">
        <v>60</v>
      </c>
    </row>
    <row r="15" spans="1:32" ht="12.95" customHeight="1" thickBot="1">
      <c r="F15" s="18"/>
      <c r="G15" s="22"/>
      <c r="H15" s="19"/>
      <c r="P15" s="22"/>
      <c r="Q15" s="18"/>
      <c r="R15" s="19"/>
      <c r="S15" s="19"/>
      <c r="X15" s="73" t="s">
        <v>70</v>
      </c>
      <c r="AA15" s="47" t="s">
        <v>32</v>
      </c>
      <c r="AB15" s="47" t="s">
        <v>53</v>
      </c>
      <c r="AC15" s="47">
        <v>149.667</v>
      </c>
      <c r="AD15" s="1">
        <v>60</v>
      </c>
      <c r="AE15" s="1"/>
      <c r="AF15" s="1"/>
    </row>
    <row r="16" spans="1:32" ht="12.95" customHeight="1" thickBot="1">
      <c r="A16" s="110">
        <v>8</v>
      </c>
      <c r="B16" s="38" t="str">
        <f>[1]Kvalifikacios_tabla_osszesitett!$C$24</f>
        <v>Földesi István</v>
      </c>
      <c r="C16" s="112">
        <f>[1]Kvalifikacios_tabla_osszesitett!$F$24</f>
        <v>26</v>
      </c>
      <c r="F16" s="18"/>
      <c r="G16" s="18"/>
      <c r="H16" s="19"/>
      <c r="K16" s="50" t="s">
        <v>38</v>
      </c>
      <c r="P16" s="18"/>
      <c r="Q16" s="18"/>
      <c r="R16" s="19"/>
      <c r="S16" s="122">
        <f>[1]Kvalifikacios_tabla_osszesitett!$F$23</f>
        <v>6</v>
      </c>
      <c r="T16" s="38" t="str">
        <f>[1]Kvalifikacios_tabla_osszesitett!$C$23</f>
        <v>Schürlein Ferenc</v>
      </c>
      <c r="U16" s="108">
        <v>7</v>
      </c>
      <c r="X16" s="15" t="s">
        <v>71</v>
      </c>
      <c r="Y16" s="15">
        <v>160</v>
      </c>
      <c r="AA16" s="47" t="s">
        <v>51</v>
      </c>
      <c r="AB16" s="47" t="s">
        <v>26</v>
      </c>
      <c r="AC16" s="47">
        <v>153.251</v>
      </c>
      <c r="AD16" s="1"/>
      <c r="AE16" s="1"/>
      <c r="AF16" s="1">
        <v>50</v>
      </c>
    </row>
    <row r="17" spans="1:32" ht="12.95" customHeight="1" thickBot="1">
      <c r="A17" s="111"/>
      <c r="B17" s="17" t="str">
        <f>[1]Kvalifikacios_tabla_osszesitett!$H$24</f>
        <v>Semipro</v>
      </c>
      <c r="C17" s="113"/>
      <c r="D17" s="18"/>
      <c r="E17" s="23"/>
      <c r="F17" s="18"/>
      <c r="G17" s="18"/>
      <c r="H17" s="19"/>
      <c r="K17" s="51" t="s">
        <v>33</v>
      </c>
      <c r="P17" s="18"/>
      <c r="Q17" s="18"/>
      <c r="R17" s="19"/>
      <c r="S17" s="123"/>
      <c r="T17" s="17" t="str">
        <f>[1]Kvalifikacios_tabla_osszesitett!$H$23</f>
        <v>Street</v>
      </c>
      <c r="U17" s="109"/>
      <c r="X17" s="15" t="s">
        <v>72</v>
      </c>
      <c r="Y17" s="15">
        <v>150</v>
      </c>
      <c r="AA17" s="47" t="s">
        <v>34</v>
      </c>
      <c r="AB17" s="47" t="s">
        <v>52</v>
      </c>
      <c r="AC17" s="47">
        <v>156.982</v>
      </c>
      <c r="AD17" s="1"/>
      <c r="AE17" s="1">
        <v>60</v>
      </c>
      <c r="AF17" s="1"/>
    </row>
    <row r="18" spans="1:32" ht="12.95" customHeight="1" thickBot="1">
      <c r="D18" s="18"/>
      <c r="E18" s="23"/>
      <c r="F18" s="19"/>
      <c r="G18" s="18"/>
      <c r="H18" s="19"/>
      <c r="K18" s="24"/>
      <c r="P18" s="18"/>
      <c r="Q18" s="18"/>
      <c r="R18" s="23"/>
      <c r="S18" s="18"/>
      <c r="T18" s="19"/>
      <c r="X18" s="15" t="s">
        <v>73</v>
      </c>
      <c r="Y18" s="15">
        <v>170</v>
      </c>
      <c r="AA18" s="47" t="s">
        <v>54</v>
      </c>
      <c r="AB18" s="47" t="s">
        <v>26</v>
      </c>
      <c r="AC18" s="47">
        <v>167.75900000000001</v>
      </c>
      <c r="AD18" s="1"/>
      <c r="AE18" s="1"/>
      <c r="AF18" s="1">
        <v>40</v>
      </c>
    </row>
    <row r="19" spans="1:32" ht="12.95" customHeight="1" thickBot="1">
      <c r="D19" s="49" t="s">
        <v>31</v>
      </c>
      <c r="E19" s="49">
        <v>26</v>
      </c>
      <c r="F19" s="19"/>
      <c r="G19" s="18"/>
      <c r="H19" s="19"/>
      <c r="I19" s="124" t="s">
        <v>39</v>
      </c>
      <c r="J19" s="125"/>
      <c r="K19" s="24"/>
      <c r="L19" s="124" t="s">
        <v>39</v>
      </c>
      <c r="M19" s="125"/>
      <c r="P19" s="18"/>
      <c r="Q19" s="49">
        <v>6</v>
      </c>
      <c r="R19" s="49" t="s">
        <v>33</v>
      </c>
      <c r="S19" s="18"/>
      <c r="T19" s="19"/>
      <c r="AA19" s="37"/>
      <c r="AB19" s="37"/>
      <c r="AC19" s="37"/>
      <c r="AD19"/>
      <c r="AE19"/>
      <c r="AF19"/>
    </row>
    <row r="20" spans="1:32" ht="12.95" customHeight="1" thickBot="1">
      <c r="D20" s="18"/>
      <c r="E20" s="25"/>
      <c r="G20" s="18"/>
      <c r="H20" s="19"/>
      <c r="I20" s="126"/>
      <c r="J20" s="127"/>
      <c r="K20" s="24"/>
      <c r="L20" s="126"/>
      <c r="M20" s="127"/>
      <c r="N20" s="26"/>
      <c r="P20" s="18"/>
      <c r="Q20" s="19"/>
      <c r="R20" s="23"/>
      <c r="S20" s="18"/>
      <c r="T20" s="19"/>
      <c r="X20" s="73" t="s">
        <v>26</v>
      </c>
    </row>
    <row r="21" spans="1:32" ht="12.95" customHeight="1" thickBot="1">
      <c r="A21" s="110">
        <v>9</v>
      </c>
      <c r="B21" s="38" t="str">
        <f>[1]Kvalifikacios_tabla_osszesitett!$C$25</f>
        <v>Szabó Tamás</v>
      </c>
      <c r="C21" s="112">
        <f>[1]Kvalifikacios_tabla_osszesitett!$F$25</f>
        <v>94</v>
      </c>
      <c r="D21" s="18"/>
      <c r="E21" s="19"/>
      <c r="G21" s="68"/>
      <c r="H21" s="51">
        <v>44</v>
      </c>
      <c r="I21" s="120" t="s">
        <v>0</v>
      </c>
      <c r="J21" s="121"/>
      <c r="L21" s="120" t="s">
        <v>33</v>
      </c>
      <c r="M21" s="121"/>
      <c r="N21" s="52">
        <v>6</v>
      </c>
      <c r="P21" s="18"/>
      <c r="Q21" s="19"/>
      <c r="S21" s="122">
        <f>[1]Kvalifikacios_tabla_osszesitett!$F$26</f>
        <v>48</v>
      </c>
      <c r="T21" s="38" t="str">
        <f>[1]Kvalifikacios_tabla_osszesitett!$C$26</f>
        <v>Cselotei Nikolett</v>
      </c>
      <c r="U21" s="108">
        <v>10</v>
      </c>
      <c r="X21" s="15" t="s">
        <v>65</v>
      </c>
      <c r="Y21" s="15">
        <v>290</v>
      </c>
    </row>
    <row r="22" spans="1:32" ht="12.95" customHeight="1" thickBot="1">
      <c r="A22" s="111"/>
      <c r="B22" s="17" t="str">
        <f>[1]Kvalifikacios_tabla_osszesitett!$H$25</f>
        <v>Street</v>
      </c>
      <c r="C22" s="113"/>
      <c r="G22" s="68"/>
      <c r="H22" s="69"/>
      <c r="J22" s="18"/>
      <c r="K22" s="24"/>
      <c r="L22" s="19"/>
      <c r="M22" s="18"/>
      <c r="N22" s="19"/>
      <c r="P22" s="18"/>
      <c r="Q22" s="19"/>
      <c r="S22" s="123"/>
      <c r="T22" s="17" t="str">
        <f>[1]Kvalifikacios_tabla_osszesitett!$H$26</f>
        <v>Street</v>
      </c>
      <c r="U22" s="109"/>
      <c r="X22" s="15" t="s">
        <v>27</v>
      </c>
      <c r="Y22" s="15">
        <v>170</v>
      </c>
    </row>
    <row r="23" spans="1:32" ht="12.95" customHeight="1" thickBot="1">
      <c r="G23" s="68"/>
      <c r="H23" s="69"/>
      <c r="J23" s="18"/>
      <c r="K23" s="27" t="s">
        <v>40</v>
      </c>
      <c r="M23" s="18"/>
      <c r="N23" s="19"/>
      <c r="P23" s="18"/>
      <c r="Q23" s="19"/>
      <c r="X23" s="15" t="s">
        <v>74</v>
      </c>
      <c r="Y23" s="15">
        <v>100</v>
      </c>
    </row>
    <row r="24" spans="1:32" ht="12.95" customHeight="1" thickBot="1">
      <c r="G24" s="68"/>
      <c r="H24" s="69"/>
      <c r="J24" s="18"/>
      <c r="K24" s="51" t="s">
        <v>0</v>
      </c>
      <c r="M24" s="18"/>
      <c r="N24" s="19"/>
      <c r="P24" s="18"/>
      <c r="Q24" s="19"/>
    </row>
    <row r="25" spans="1:32" ht="12.95" customHeight="1" thickBot="1">
      <c r="G25" s="68"/>
      <c r="H25" s="69"/>
      <c r="J25" s="18"/>
      <c r="M25" s="18"/>
      <c r="N25" s="19"/>
      <c r="P25" s="18"/>
      <c r="Q25" s="19"/>
    </row>
    <row r="26" spans="1:32" ht="12.95" customHeight="1" thickBot="1">
      <c r="G26" s="70"/>
      <c r="H26" s="71"/>
      <c r="I26" s="25"/>
      <c r="J26" s="18"/>
      <c r="M26" s="22"/>
      <c r="N26" s="25"/>
      <c r="O26" s="21"/>
      <c r="P26" s="18"/>
      <c r="Q26" s="19"/>
    </row>
    <row r="27" spans="1:32" ht="12.95" customHeight="1" thickBot="1">
      <c r="G27" s="68"/>
      <c r="H27" s="69"/>
      <c r="J27" s="18"/>
      <c r="K27" s="28" t="s">
        <v>41</v>
      </c>
      <c r="M27" s="18"/>
      <c r="N27" s="19"/>
      <c r="P27" s="18"/>
      <c r="Q27" s="19"/>
    </row>
    <row r="28" spans="1:32" ht="12.95" customHeight="1" thickBot="1">
      <c r="G28" s="68"/>
      <c r="H28" s="69"/>
      <c r="J28" s="18"/>
      <c r="K28" s="51" t="s">
        <v>56</v>
      </c>
      <c r="M28" s="18"/>
      <c r="N28" s="19"/>
      <c r="P28" s="18"/>
      <c r="Q28" s="19"/>
    </row>
    <row r="29" spans="1:32" ht="12.95" customHeight="1" thickBot="1">
      <c r="A29" s="110">
        <v>4</v>
      </c>
      <c r="B29" s="38" t="str">
        <f>[1]Kvalifikacios_tabla_osszesitett!$C$20</f>
        <v>Magyar Tamás</v>
      </c>
      <c r="C29" s="112">
        <f>[1]Kvalifikacios_tabla_osszesitett!$F$20</f>
        <v>44</v>
      </c>
      <c r="G29" s="68"/>
      <c r="H29" s="69"/>
      <c r="J29" s="18"/>
      <c r="K29" s="24"/>
      <c r="L29" s="19"/>
      <c r="M29" s="18"/>
      <c r="N29" s="19"/>
      <c r="P29" s="18"/>
      <c r="Q29" s="19"/>
      <c r="S29" s="106">
        <f>[1]Kvalifikacios_tabla_osszesitett!$F$19</f>
        <v>96</v>
      </c>
      <c r="T29" s="38" t="str">
        <f>[1]Kvalifikacios_tabla_osszesitett!$C$19</f>
        <v>Bauer Bence</v>
      </c>
      <c r="U29" s="108">
        <v>3</v>
      </c>
    </row>
    <row r="30" spans="1:32" ht="12.95" customHeight="1" thickBot="1">
      <c r="A30" s="111"/>
      <c r="B30" s="17" t="str">
        <f>[1]Kvalifikacios_tabla_osszesitett!$H$20</f>
        <v>Pro</v>
      </c>
      <c r="C30" s="113"/>
      <c r="D30" s="18"/>
      <c r="E30" s="19"/>
      <c r="G30" s="68"/>
      <c r="H30" s="51">
        <v>64</v>
      </c>
      <c r="I30" s="120" t="s">
        <v>29</v>
      </c>
      <c r="J30" s="121"/>
      <c r="L30" s="120" t="s">
        <v>56</v>
      </c>
      <c r="M30" s="121"/>
      <c r="N30" s="52">
        <v>96</v>
      </c>
      <c r="P30" s="18"/>
      <c r="Q30" s="19"/>
      <c r="S30" s="107"/>
      <c r="T30" s="17" t="str">
        <f>[1]Kvalifikacios_tabla_osszesitett!$H$19</f>
        <v>Pro</v>
      </c>
      <c r="U30" s="109"/>
    </row>
    <row r="31" spans="1:32" ht="12.95" customHeight="1" thickBot="1">
      <c r="D31" s="18"/>
      <c r="E31" s="19"/>
      <c r="G31" s="18"/>
      <c r="H31" s="19"/>
      <c r="I31" s="114" t="s">
        <v>42</v>
      </c>
      <c r="J31" s="115"/>
      <c r="L31" s="114" t="s">
        <v>42</v>
      </c>
      <c r="M31" s="115"/>
      <c r="N31" s="26"/>
      <c r="P31" s="18"/>
      <c r="Q31" s="19"/>
      <c r="S31" s="18"/>
      <c r="T31" s="19"/>
    </row>
    <row r="32" spans="1:32" ht="12.95" customHeight="1" thickBot="1">
      <c r="D32" s="49" t="s">
        <v>0</v>
      </c>
      <c r="E32" s="49">
        <v>44</v>
      </c>
      <c r="G32" s="18"/>
      <c r="H32" s="19"/>
      <c r="I32" s="116"/>
      <c r="J32" s="117"/>
      <c r="L32" s="116"/>
      <c r="M32" s="117"/>
      <c r="N32" s="26"/>
      <c r="P32" s="18"/>
      <c r="Q32" s="49">
        <v>96</v>
      </c>
      <c r="R32" s="49" t="s">
        <v>56</v>
      </c>
      <c r="S32" s="18"/>
      <c r="T32" s="19"/>
    </row>
    <row r="33" spans="1:21" ht="12.95" customHeight="1" thickBot="1">
      <c r="D33" s="18"/>
      <c r="E33" s="21"/>
      <c r="G33" s="18"/>
      <c r="H33" s="19"/>
      <c r="I33" s="29"/>
      <c r="J33" s="30"/>
      <c r="K33" s="24"/>
      <c r="L33" s="31"/>
      <c r="M33" s="29"/>
      <c r="N33" s="26"/>
      <c r="P33" s="18"/>
      <c r="Q33" s="22"/>
      <c r="R33" s="23"/>
      <c r="S33" s="18"/>
      <c r="T33" s="19"/>
    </row>
    <row r="34" spans="1:21" ht="12.95" customHeight="1" thickBot="1">
      <c r="A34" s="110">
        <v>13</v>
      </c>
      <c r="B34" s="38" t="str">
        <f>[1]Kvalifikacios_tabla_osszesitett!$C$29</f>
        <v>Kálózi Péter</v>
      </c>
      <c r="C34" s="112">
        <f>[1]Kvalifikacios_tabla_osszesitett!$F$29</f>
        <v>43</v>
      </c>
      <c r="D34" s="18"/>
      <c r="E34" s="23"/>
      <c r="F34" s="18"/>
      <c r="G34" s="18"/>
      <c r="H34" s="19"/>
      <c r="K34" s="32" t="s">
        <v>43</v>
      </c>
      <c r="P34" s="18"/>
      <c r="Q34" s="18"/>
      <c r="R34" s="19"/>
      <c r="S34" s="106">
        <f>[1]Kvalifikacios_tabla_osszesitett!$F$30</f>
        <v>406</v>
      </c>
      <c r="T34" s="38" t="str">
        <f>[1]Kvalifikacios_tabla_osszesitett!$C$30</f>
        <v>Tas Máté</v>
      </c>
      <c r="U34" s="108">
        <v>14</v>
      </c>
    </row>
    <row r="35" spans="1:21" ht="12.95" customHeight="1" thickBot="1">
      <c r="A35" s="111"/>
      <c r="B35" s="17" t="str">
        <f>[1]Kvalifikacios_tabla_osszesitett!$H$29</f>
        <v>Semipro</v>
      </c>
      <c r="C35" s="113"/>
      <c r="F35" s="18"/>
      <c r="G35" s="18"/>
      <c r="H35" s="19"/>
      <c r="K35" s="51" t="s">
        <v>29</v>
      </c>
      <c r="P35" s="18"/>
      <c r="Q35" s="18"/>
      <c r="R35" s="19"/>
      <c r="S35" s="107"/>
      <c r="T35" s="17" t="str">
        <f>[1]Kvalifikacios_tabla_osszesitett!$H$30</f>
        <v>Street</v>
      </c>
      <c r="U35" s="109"/>
    </row>
    <row r="36" spans="1:21" ht="12.95" customHeight="1" thickBot="1">
      <c r="F36" s="18"/>
      <c r="G36" s="33"/>
      <c r="H36" s="19"/>
      <c r="P36" s="33"/>
      <c r="Q36" s="18"/>
      <c r="R36" s="19"/>
      <c r="S36" s="19"/>
    </row>
    <row r="37" spans="1:21" ht="12.95" customHeight="1" thickBot="1">
      <c r="F37" s="129" t="s">
        <v>0</v>
      </c>
      <c r="G37" s="134"/>
      <c r="H37" s="49">
        <v>44</v>
      </c>
      <c r="N37" s="49">
        <v>96</v>
      </c>
      <c r="O37" s="128" t="s">
        <v>56</v>
      </c>
      <c r="P37" s="129"/>
      <c r="Q37" s="18"/>
      <c r="R37" s="19"/>
      <c r="S37" s="19"/>
    </row>
    <row r="38" spans="1:21" ht="12.95" customHeight="1" thickBot="1">
      <c r="F38" s="18"/>
      <c r="G38" s="19"/>
      <c r="H38" s="19"/>
      <c r="Q38" s="18"/>
      <c r="R38" s="19"/>
      <c r="S38" s="19"/>
    </row>
    <row r="39" spans="1:21" ht="12.95" customHeight="1">
      <c r="A39" s="110">
        <v>5</v>
      </c>
      <c r="B39" s="38" t="str">
        <f>[1]Kvalifikacios_tabla_osszesitett!$C$21</f>
        <v>Kenyeres András</v>
      </c>
      <c r="C39" s="112">
        <f>[1]Kvalifikacios_tabla_osszesitett!$F$21</f>
        <v>77</v>
      </c>
      <c r="F39" s="18"/>
      <c r="G39" s="19"/>
      <c r="H39" s="19"/>
      <c r="Q39" s="18"/>
      <c r="R39" s="19"/>
      <c r="S39" s="106">
        <f>[1]Kvalifikacios_tabla_osszesitett!$F$22</f>
        <v>46</v>
      </c>
      <c r="T39" s="38" t="str">
        <f>[1]Kvalifikacios_tabla_osszesitett!$C$22</f>
        <v>Túróczi Árpád</v>
      </c>
      <c r="U39" s="108">
        <v>6</v>
      </c>
    </row>
    <row r="40" spans="1:21" ht="12.95" customHeight="1" thickBot="1">
      <c r="A40" s="118"/>
      <c r="B40" s="17" t="str">
        <f>[1]Kvalifikacios_tabla_osszesitett!$H$21</f>
        <v>Semipro</v>
      </c>
      <c r="C40" s="119"/>
      <c r="D40" s="18"/>
      <c r="E40" s="23"/>
      <c r="F40" s="18"/>
      <c r="G40" s="19"/>
      <c r="H40" s="19"/>
      <c r="Q40" s="18"/>
      <c r="R40" s="19"/>
      <c r="S40" s="107"/>
      <c r="T40" s="17" t="str">
        <f>[1]Kvalifikacios_tabla_osszesitett!$H$22</f>
        <v>Semipro</v>
      </c>
      <c r="U40" s="109"/>
    </row>
    <row r="41" spans="1:21" ht="12.95" customHeight="1" thickBot="1">
      <c r="D41" s="18"/>
      <c r="E41" s="23"/>
      <c r="F41" s="19"/>
      <c r="G41" s="19"/>
      <c r="H41" s="19"/>
      <c r="Q41" s="18"/>
      <c r="R41" s="23"/>
      <c r="S41" s="18"/>
      <c r="T41" s="19"/>
    </row>
    <row r="42" spans="1:21" ht="12.95" customHeight="1" thickBot="1">
      <c r="D42" s="49" t="s">
        <v>28</v>
      </c>
      <c r="E42" s="49">
        <v>44</v>
      </c>
      <c r="F42" s="19"/>
      <c r="G42" s="19"/>
      <c r="H42" s="19"/>
      <c r="Q42" s="49">
        <v>46</v>
      </c>
      <c r="R42" s="49" t="s">
        <v>60</v>
      </c>
      <c r="S42" s="18"/>
      <c r="T42" s="19"/>
    </row>
    <row r="43" spans="1:21" ht="12.95" customHeight="1" thickBot="1">
      <c r="D43" s="18"/>
      <c r="E43" s="19"/>
      <c r="Q43" s="19"/>
      <c r="R43" s="23"/>
      <c r="S43" s="18"/>
      <c r="T43" s="19"/>
    </row>
    <row r="44" spans="1:21" ht="12.95" customHeight="1">
      <c r="A44" s="110">
        <v>12</v>
      </c>
      <c r="B44" s="38" t="str">
        <f>[1]Kvalifikacios_tabla_osszesitett!$C$28</f>
        <v>Stölkler Csaba</v>
      </c>
      <c r="C44" s="112">
        <f>[1]Kvalifikacios_tabla_osszesitett!$F$28</f>
        <v>37</v>
      </c>
      <c r="D44" s="18"/>
      <c r="E44" s="19"/>
      <c r="S44" s="106">
        <f>[1]Kvalifikacios_tabla_osszesitett!$F$27</f>
        <v>388</v>
      </c>
      <c r="T44" s="38" t="str">
        <f>[1]Kvalifikacios_tabla_osszesitett!$C$27</f>
        <v>Cselotei Csaba</v>
      </c>
      <c r="U44" s="108">
        <v>11</v>
      </c>
    </row>
    <row r="45" spans="1:21" ht="12.95" customHeight="1" thickBot="1">
      <c r="A45" s="111"/>
      <c r="B45" s="17" t="str">
        <f>[1]Kvalifikacios_tabla_osszesitett!$H$28</f>
        <v>Street</v>
      </c>
      <c r="C45" s="113"/>
      <c r="S45" s="107"/>
      <c r="T45" s="17" t="str">
        <f>[1]Kvalifikacios_tabla_osszesitett!$H$27</f>
        <v>Pro</v>
      </c>
      <c r="U45" s="109"/>
    </row>
    <row r="46" spans="1:21" ht="12.95" customHeight="1">
      <c r="K46" s="34"/>
    </row>
  </sheetData>
  <mergeCells count="52">
    <mergeCell ref="C29:C30"/>
    <mergeCell ref="A3:C3"/>
    <mergeCell ref="D3:E3"/>
    <mergeCell ref="A11:A12"/>
    <mergeCell ref="C11:C12"/>
    <mergeCell ref="A16:A17"/>
    <mergeCell ref="C16:C17"/>
    <mergeCell ref="A21:A22"/>
    <mergeCell ref="C21:C22"/>
    <mergeCell ref="A6:A7"/>
    <mergeCell ref="C6:C7"/>
    <mergeCell ref="S6:S7"/>
    <mergeCell ref="U6:U7"/>
    <mergeCell ref="A1:U1"/>
    <mergeCell ref="F37:G37"/>
    <mergeCell ref="A34:A35"/>
    <mergeCell ref="C34:C35"/>
    <mergeCell ref="S34:S35"/>
    <mergeCell ref="U34:U35"/>
    <mergeCell ref="S11:S12"/>
    <mergeCell ref="U11:U12"/>
    <mergeCell ref="F14:G14"/>
    <mergeCell ref="O14:P14"/>
    <mergeCell ref="Q3:R3"/>
    <mergeCell ref="S3:U3"/>
    <mergeCell ref="F3:H3"/>
    <mergeCell ref="I3:M3"/>
    <mergeCell ref="N3:P3"/>
    <mergeCell ref="I21:J21"/>
    <mergeCell ref="L21:M21"/>
    <mergeCell ref="S21:S22"/>
    <mergeCell ref="U21:U22"/>
    <mergeCell ref="S16:S17"/>
    <mergeCell ref="U16:U17"/>
    <mergeCell ref="I19:J20"/>
    <mergeCell ref="L19:M20"/>
    <mergeCell ref="I31:J32"/>
    <mergeCell ref="L31:M32"/>
    <mergeCell ref="A39:A40"/>
    <mergeCell ref="C39:C40"/>
    <mergeCell ref="S29:S30"/>
    <mergeCell ref="U29:U30"/>
    <mergeCell ref="I30:J30"/>
    <mergeCell ref="L30:M30"/>
    <mergeCell ref="O37:P37"/>
    <mergeCell ref="A29:A30"/>
    <mergeCell ref="S39:S40"/>
    <mergeCell ref="U39:U40"/>
    <mergeCell ref="A44:A45"/>
    <mergeCell ref="C44:C45"/>
    <mergeCell ref="S44:S45"/>
    <mergeCell ref="U44:U45"/>
  </mergeCells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Kvalifikációk</vt:lpstr>
      <vt:lpstr>Döntők</vt:lpstr>
      <vt:lpstr>TOP 16 Tree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2016-09-27T08:44:33Z</dcterms:modified>
</cp:coreProperties>
</file>